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ott/Documents/work/aces/projects/vwg-clf/"/>
    </mc:Choice>
  </mc:AlternateContent>
  <xr:revisionPtr revIDLastSave="0" documentId="8_{C9668A85-FA24-D34B-A7B3-3217D7B839B6}" xr6:coauthVersionLast="44" xr6:coauthVersionMax="44" xr10:uidLastSave="{00000000-0000-0000-0000-000000000000}"/>
  <bookViews>
    <workbookView xWindow="0" yWindow="460" windowWidth="33600" windowHeight="19780" tabRatio="500" activeTab="1" xr2:uid="{00000000-000D-0000-FFFF-FFFF00000000}"/>
  </bookViews>
  <sheets>
    <sheet name="Calculator" sheetId="1" r:id="rId1"/>
    <sheet name="OnlyMax Ranges" sheetId="2" r:id="rId2"/>
    <sheet name="OnlyMin Ranges" sheetId="3" r:id="rId3"/>
    <sheet name="OnlyMax Ranges floa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  <c r="Y16" i="4"/>
  <c r="Y38" i="4" s="1"/>
  <c r="X16" i="4"/>
  <c r="X38" i="4" s="1"/>
  <c r="W16" i="4"/>
  <c r="W17" i="4" s="1"/>
  <c r="U16" i="4"/>
  <c r="T16" i="4"/>
  <c r="T38" i="4"/>
  <c r="S16" i="4"/>
  <c r="S38" i="4" s="1"/>
  <c r="S17" i="4"/>
  <c r="Q16" i="4"/>
  <c r="Q38" i="4"/>
  <c r="P16" i="4"/>
  <c r="P38" i="4" s="1"/>
  <c r="O16" i="4"/>
  <c r="O17" i="4" s="1"/>
  <c r="M16" i="4"/>
  <c r="M38" i="4" s="1"/>
  <c r="L16" i="4"/>
  <c r="K16" i="4"/>
  <c r="K38" i="4" s="1"/>
  <c r="K17" i="4"/>
  <c r="K37" i="4" s="1"/>
  <c r="I16" i="4"/>
  <c r="I38" i="4" s="1"/>
  <c r="H16" i="4"/>
  <c r="H38" i="4"/>
  <c r="G16" i="4"/>
  <c r="G17" i="4" s="1"/>
  <c r="E14" i="4"/>
  <c r="E16" i="4"/>
  <c r="E37" i="4" s="1"/>
  <c r="E38" i="4"/>
  <c r="D16" i="4"/>
  <c r="D14" i="4"/>
  <c r="D23" i="4" s="1"/>
  <c r="X37" i="4"/>
  <c r="T37" i="4"/>
  <c r="S37" i="4"/>
  <c r="Q37" i="4"/>
  <c r="M37" i="4"/>
  <c r="I37" i="4"/>
  <c r="H37" i="4"/>
  <c r="Y36" i="4"/>
  <c r="X36" i="4"/>
  <c r="W36" i="4"/>
  <c r="T36" i="4"/>
  <c r="S36" i="4"/>
  <c r="Q36" i="4"/>
  <c r="P36" i="4"/>
  <c r="L36" i="4"/>
  <c r="K36" i="4"/>
  <c r="I36" i="4"/>
  <c r="H36" i="4"/>
  <c r="E36" i="4"/>
  <c r="Y35" i="4"/>
  <c r="X35" i="4"/>
  <c r="T35" i="4"/>
  <c r="S35" i="4"/>
  <c r="Q35" i="4"/>
  <c r="M35" i="4"/>
  <c r="K35" i="4"/>
  <c r="I35" i="4"/>
  <c r="H35" i="4"/>
  <c r="D35" i="4"/>
  <c r="Y34" i="4"/>
  <c r="X34" i="4"/>
  <c r="T34" i="4"/>
  <c r="S34" i="4"/>
  <c r="Q34" i="4"/>
  <c r="P34" i="4"/>
  <c r="M34" i="4"/>
  <c r="K34" i="4"/>
  <c r="I34" i="4"/>
  <c r="H34" i="4"/>
  <c r="E34" i="4"/>
  <c r="Y33" i="4"/>
  <c r="X33" i="4"/>
  <c r="T33" i="4"/>
  <c r="S33" i="4"/>
  <c r="Q33" i="4"/>
  <c r="P33" i="4"/>
  <c r="M33" i="4"/>
  <c r="K33" i="4"/>
  <c r="I33" i="4"/>
  <c r="H33" i="4"/>
  <c r="E33" i="4"/>
  <c r="Y32" i="4"/>
  <c r="X32" i="4"/>
  <c r="T32" i="4"/>
  <c r="S32" i="4"/>
  <c r="Q32" i="4"/>
  <c r="P32" i="4"/>
  <c r="M32" i="4"/>
  <c r="L32" i="4"/>
  <c r="K32" i="4"/>
  <c r="I32" i="4"/>
  <c r="H32" i="4"/>
  <c r="E32" i="4"/>
  <c r="Y31" i="4"/>
  <c r="X31" i="4"/>
  <c r="T31" i="4"/>
  <c r="S31" i="4"/>
  <c r="Q31" i="4"/>
  <c r="P31" i="4"/>
  <c r="M31" i="4"/>
  <c r="K31" i="4"/>
  <c r="I31" i="4"/>
  <c r="H31" i="4"/>
  <c r="E31" i="4"/>
  <c r="D31" i="4"/>
  <c r="Y30" i="4"/>
  <c r="X30" i="4"/>
  <c r="T30" i="4"/>
  <c r="S30" i="4"/>
  <c r="Q30" i="4"/>
  <c r="P30" i="4"/>
  <c r="M30" i="4"/>
  <c r="K30" i="4"/>
  <c r="I30" i="4"/>
  <c r="H30" i="4"/>
  <c r="G30" i="4"/>
  <c r="E30" i="4"/>
  <c r="Y29" i="4"/>
  <c r="X29" i="4"/>
  <c r="T29" i="4"/>
  <c r="S29" i="4"/>
  <c r="Q29" i="4"/>
  <c r="P29" i="4"/>
  <c r="M29" i="4"/>
  <c r="K29" i="4"/>
  <c r="I29" i="4"/>
  <c r="H29" i="4"/>
  <c r="E29" i="4"/>
  <c r="Y28" i="4"/>
  <c r="X28" i="4"/>
  <c r="T28" i="4"/>
  <c r="S28" i="4"/>
  <c r="Q28" i="4"/>
  <c r="P28" i="4"/>
  <c r="M28" i="4"/>
  <c r="L28" i="4"/>
  <c r="K28" i="4"/>
  <c r="I28" i="4"/>
  <c r="H28" i="4"/>
  <c r="E28" i="4"/>
  <c r="Y27" i="4"/>
  <c r="X27" i="4"/>
  <c r="T27" i="4"/>
  <c r="S27" i="4"/>
  <c r="Q27" i="4"/>
  <c r="P27" i="4"/>
  <c r="O27" i="4"/>
  <c r="M27" i="4"/>
  <c r="K27" i="4"/>
  <c r="I27" i="4"/>
  <c r="H27" i="4"/>
  <c r="E27" i="4"/>
  <c r="D27" i="4"/>
  <c r="Y26" i="4"/>
  <c r="X26" i="4"/>
  <c r="T26" i="4"/>
  <c r="S26" i="4"/>
  <c r="Q26" i="4"/>
  <c r="P26" i="4"/>
  <c r="M26" i="4"/>
  <c r="K26" i="4"/>
  <c r="I26" i="4"/>
  <c r="H26" i="4"/>
  <c r="G26" i="4"/>
  <c r="E26" i="4"/>
  <c r="Y25" i="4"/>
  <c r="X25" i="4"/>
  <c r="T25" i="4"/>
  <c r="S25" i="4"/>
  <c r="Q25" i="4"/>
  <c r="P25" i="4"/>
  <c r="M25" i="4"/>
  <c r="K25" i="4"/>
  <c r="I25" i="4"/>
  <c r="H25" i="4"/>
  <c r="E25" i="4"/>
  <c r="Y24" i="4"/>
  <c r="X24" i="4"/>
  <c r="W24" i="4"/>
  <c r="T24" i="4"/>
  <c r="S24" i="4"/>
  <c r="Q24" i="4"/>
  <c r="P24" i="4"/>
  <c r="M24" i="4"/>
  <c r="L24" i="4"/>
  <c r="K24" i="4"/>
  <c r="I24" i="4"/>
  <c r="H24" i="4"/>
  <c r="E24" i="4"/>
  <c r="Y23" i="4"/>
  <c r="X23" i="4"/>
  <c r="T23" i="4"/>
  <c r="S23" i="4"/>
  <c r="Q23" i="4"/>
  <c r="P23" i="4"/>
  <c r="O23" i="4"/>
  <c r="M23" i="4"/>
  <c r="K23" i="4"/>
  <c r="I23" i="4"/>
  <c r="H23" i="4"/>
  <c r="E23" i="4"/>
  <c r="Y22" i="4"/>
  <c r="X22" i="4"/>
  <c r="T22" i="4"/>
  <c r="S22" i="4"/>
  <c r="Q22" i="4"/>
  <c r="P22" i="4"/>
  <c r="M22" i="4"/>
  <c r="K22" i="4"/>
  <c r="I22" i="4"/>
  <c r="H22" i="4"/>
  <c r="G22" i="4"/>
  <c r="E22" i="4"/>
  <c r="Y21" i="4"/>
  <c r="X21" i="4"/>
  <c r="T21" i="4"/>
  <c r="S21" i="4"/>
  <c r="Q21" i="4"/>
  <c r="P21" i="4"/>
  <c r="M21" i="4"/>
  <c r="K21" i="4"/>
  <c r="I21" i="4"/>
  <c r="H21" i="4"/>
  <c r="E21" i="4"/>
  <c r="Y20" i="4"/>
  <c r="X20" i="4"/>
  <c r="W20" i="4"/>
  <c r="T20" i="4"/>
  <c r="S20" i="4"/>
  <c r="Q20" i="4"/>
  <c r="P20" i="4"/>
  <c r="M20" i="4"/>
  <c r="L20" i="4"/>
  <c r="K20" i="4"/>
  <c r="I20" i="4"/>
  <c r="H20" i="4"/>
  <c r="E20" i="4"/>
  <c r="Y17" i="4"/>
  <c r="X17" i="4"/>
  <c r="T17" i="4"/>
  <c r="Q17" i="4"/>
  <c r="P17" i="4"/>
  <c r="M17" i="4"/>
  <c r="I17" i="4"/>
  <c r="H17" i="4"/>
  <c r="E17" i="4"/>
  <c r="G16" i="3"/>
  <c r="G20" i="3" s="1"/>
  <c r="G17" i="3"/>
  <c r="Y57" i="2"/>
  <c r="Y76" i="2"/>
  <c r="Y73" i="2"/>
  <c r="Y68" i="2"/>
  <c r="Y65" i="2"/>
  <c r="Y60" i="2"/>
  <c r="M77" i="2"/>
  <c r="I64" i="2"/>
  <c r="T28" i="2"/>
  <c r="M31" i="2"/>
  <c r="I34" i="2"/>
  <c r="I31" i="2"/>
  <c r="I26" i="2"/>
  <c r="I23" i="2"/>
  <c r="I17" i="2"/>
  <c r="I16" i="2"/>
  <c r="I36" i="2" s="1"/>
  <c r="C16" i="2"/>
  <c r="G33" i="3"/>
  <c r="C60" i="1"/>
  <c r="C44" i="1"/>
  <c r="D43" i="1"/>
  <c r="C43" i="1"/>
  <c r="E43" i="1" s="1"/>
  <c r="I57" i="2"/>
  <c r="I69" i="2" s="1"/>
  <c r="G66" i="3"/>
  <c r="C77" i="3"/>
  <c r="C69" i="3"/>
  <c r="C61" i="3"/>
  <c r="H57" i="3"/>
  <c r="G57" i="3"/>
  <c r="G72" i="3" s="1"/>
  <c r="C16" i="3"/>
  <c r="D57" i="3"/>
  <c r="C57" i="3"/>
  <c r="C73" i="3" s="1"/>
  <c r="O16" i="3"/>
  <c r="O20" i="3" s="1"/>
  <c r="G27" i="3"/>
  <c r="Y17" i="3"/>
  <c r="Y32" i="3" s="1"/>
  <c r="W16" i="3"/>
  <c r="W17" i="3"/>
  <c r="W36" i="3" s="1"/>
  <c r="S16" i="3"/>
  <c r="S17" i="3" s="1"/>
  <c r="O17" i="3"/>
  <c r="K16" i="3"/>
  <c r="W38" i="3"/>
  <c r="W37" i="3"/>
  <c r="W35" i="3"/>
  <c r="W34" i="3"/>
  <c r="W33" i="3"/>
  <c r="W32" i="3"/>
  <c r="W31" i="3"/>
  <c r="W30" i="3"/>
  <c r="W29" i="3"/>
  <c r="W28" i="3"/>
  <c r="W27" i="3"/>
  <c r="W26" i="3"/>
  <c r="W25" i="3"/>
  <c r="Y24" i="3"/>
  <c r="W24" i="3"/>
  <c r="W23" i="3"/>
  <c r="W22" i="3"/>
  <c r="W21" i="3"/>
  <c r="W20" i="3"/>
  <c r="S33" i="3"/>
  <c r="S25" i="3"/>
  <c r="O36" i="3"/>
  <c r="O28" i="3"/>
  <c r="G38" i="3"/>
  <c r="G37" i="3"/>
  <c r="G36" i="3"/>
  <c r="G35" i="3"/>
  <c r="G34" i="3"/>
  <c r="G32" i="3"/>
  <c r="G31" i="3"/>
  <c r="G30" i="3"/>
  <c r="G29" i="3"/>
  <c r="G28" i="3"/>
  <c r="G26" i="3"/>
  <c r="G25" i="3"/>
  <c r="G24" i="3"/>
  <c r="G23" i="3"/>
  <c r="G22" i="3"/>
  <c r="G21" i="3"/>
  <c r="W57" i="3"/>
  <c r="S57" i="3"/>
  <c r="S69" i="3" s="1"/>
  <c r="S58" i="3"/>
  <c r="Q58" i="3"/>
  <c r="O57" i="3"/>
  <c r="K57" i="3"/>
  <c r="K77" i="3" s="1"/>
  <c r="K58" i="3"/>
  <c r="H58" i="3"/>
  <c r="G58" i="3"/>
  <c r="C58" i="3"/>
  <c r="X9" i="3"/>
  <c r="X16" i="3" s="1"/>
  <c r="T9" i="3"/>
  <c r="T16" i="3"/>
  <c r="P9" i="3"/>
  <c r="P16" i="3" s="1"/>
  <c r="L9" i="3"/>
  <c r="L16" i="3" s="1"/>
  <c r="H9" i="3"/>
  <c r="H16" i="3" s="1"/>
  <c r="E9" i="3"/>
  <c r="E16" i="3" s="1"/>
  <c r="D9" i="3"/>
  <c r="D16" i="3" s="1"/>
  <c r="X50" i="3"/>
  <c r="X57" i="3"/>
  <c r="T50" i="3"/>
  <c r="T57" i="3" s="1"/>
  <c r="P50" i="3"/>
  <c r="P57" i="3" s="1"/>
  <c r="L50" i="3"/>
  <c r="L57" i="3" s="1"/>
  <c r="H50" i="3"/>
  <c r="E50" i="3"/>
  <c r="E57" i="3" s="1"/>
  <c r="D50" i="3"/>
  <c r="Y50" i="3"/>
  <c r="Y57" i="3" s="1"/>
  <c r="W50" i="3"/>
  <c r="U50" i="3"/>
  <c r="U57" i="3" s="1"/>
  <c r="S50" i="3"/>
  <c r="Q50" i="3"/>
  <c r="Q57" i="3" s="1"/>
  <c r="O50" i="3"/>
  <c r="M50" i="3"/>
  <c r="M57" i="3" s="1"/>
  <c r="K50" i="3"/>
  <c r="I50" i="3"/>
  <c r="I57" i="3" s="1"/>
  <c r="G50" i="3"/>
  <c r="C50" i="3"/>
  <c r="Y9" i="3"/>
  <c r="Y16" i="3" s="1"/>
  <c r="W9" i="3"/>
  <c r="U9" i="3"/>
  <c r="U16" i="3" s="1"/>
  <c r="S9" i="3"/>
  <c r="Q9" i="3"/>
  <c r="Q16" i="3" s="1"/>
  <c r="O9" i="3"/>
  <c r="M9" i="3"/>
  <c r="M16" i="3" s="1"/>
  <c r="K9" i="3"/>
  <c r="I9" i="3"/>
  <c r="I16" i="3" s="1"/>
  <c r="G9" i="3"/>
  <c r="C9" i="3"/>
  <c r="Y16" i="2"/>
  <c r="W16" i="2"/>
  <c r="U16" i="2"/>
  <c r="U22" i="2" s="1"/>
  <c r="S16" i="2"/>
  <c r="M16" i="2"/>
  <c r="M36" i="2" s="1"/>
  <c r="G16" i="2"/>
  <c r="O50" i="2"/>
  <c r="X50" i="2"/>
  <c r="X57" i="2" s="1"/>
  <c r="W57" i="2"/>
  <c r="U57" i="2"/>
  <c r="T50" i="2"/>
  <c r="T57" i="2" s="1"/>
  <c r="S57" i="2"/>
  <c r="Q57" i="2"/>
  <c r="P50" i="2"/>
  <c r="P57" i="2"/>
  <c r="O57" i="2"/>
  <c r="O58" i="2" s="1"/>
  <c r="M57" i="2"/>
  <c r="M66" i="2" s="1"/>
  <c r="L50" i="2"/>
  <c r="L57" i="2" s="1"/>
  <c r="K57" i="2"/>
  <c r="H50" i="2"/>
  <c r="H57" i="2" s="1"/>
  <c r="H64" i="2" s="1"/>
  <c r="G57" i="2"/>
  <c r="E50" i="2"/>
  <c r="E55" i="2" s="1"/>
  <c r="E53" i="2"/>
  <c r="D50" i="2"/>
  <c r="D57" i="2" s="1"/>
  <c r="C57" i="2"/>
  <c r="D53" i="2"/>
  <c r="Y50" i="2"/>
  <c r="W50" i="2"/>
  <c r="U50" i="2"/>
  <c r="S50" i="2"/>
  <c r="Q50" i="2"/>
  <c r="M50" i="2"/>
  <c r="K50" i="2"/>
  <c r="I50" i="2"/>
  <c r="G50" i="2"/>
  <c r="C50" i="2"/>
  <c r="X16" i="2"/>
  <c r="X9" i="2"/>
  <c r="Y9" i="2"/>
  <c r="W9" i="2"/>
  <c r="T9" i="2"/>
  <c r="T16" i="2"/>
  <c r="U9" i="2"/>
  <c r="S9" i="2"/>
  <c r="Q16" i="2"/>
  <c r="P9" i="2"/>
  <c r="P16" i="2" s="1"/>
  <c r="O16" i="2"/>
  <c r="Q9" i="2"/>
  <c r="O9" i="2"/>
  <c r="L9" i="2"/>
  <c r="L16" i="2"/>
  <c r="L31" i="2" s="1"/>
  <c r="K16" i="2"/>
  <c r="M9" i="2"/>
  <c r="K9" i="2"/>
  <c r="G9" i="2"/>
  <c r="C9" i="2"/>
  <c r="H9" i="2"/>
  <c r="H16" i="2" s="1"/>
  <c r="D40" i="1"/>
  <c r="C26" i="1"/>
  <c r="I60" i="1"/>
  <c r="I43" i="1"/>
  <c r="I9" i="2"/>
  <c r="E9" i="2"/>
  <c r="E14" i="2" s="1"/>
  <c r="E12" i="2"/>
  <c r="D12" i="2"/>
  <c r="D9" i="2"/>
  <c r="D16" i="2" s="1"/>
  <c r="I40" i="1"/>
  <c r="H40" i="1"/>
  <c r="H41" i="1"/>
  <c r="I51" i="1"/>
  <c r="H60" i="1" s="1"/>
  <c r="J60" i="1" s="1"/>
  <c r="H61" i="1" s="1"/>
  <c r="D50" i="1"/>
  <c r="D60" i="1" s="1"/>
  <c r="C40" i="1"/>
  <c r="E40" i="1" s="1"/>
  <c r="C41" i="1" s="1"/>
  <c r="H27" i="1"/>
  <c r="I26" i="1"/>
  <c r="C10" i="1"/>
  <c r="C21" i="1"/>
  <c r="C23" i="1" s="1"/>
  <c r="E23" i="1" s="1"/>
  <c r="C24" i="1" s="1"/>
  <c r="D16" i="1"/>
  <c r="D26" i="1" s="1"/>
  <c r="E26" i="1" s="1"/>
  <c r="C27" i="1" s="1"/>
  <c r="C19" i="1"/>
  <c r="D23" i="1" s="1"/>
  <c r="I34" i="1"/>
  <c r="H43" i="1" s="1"/>
  <c r="J43" i="1" s="1"/>
  <c r="H44" i="1" s="1"/>
  <c r="D33" i="1"/>
  <c r="J40" i="1"/>
  <c r="I17" i="1"/>
  <c r="H26" i="1" s="1"/>
  <c r="J26" i="1" s="1"/>
  <c r="I23" i="1"/>
  <c r="H23" i="1"/>
  <c r="J23" i="1" s="1"/>
  <c r="H24" i="1" s="1"/>
  <c r="D10" i="1"/>
  <c r="E10" i="1"/>
  <c r="C11" i="1"/>
  <c r="M68" i="3" l="1"/>
  <c r="M73" i="3"/>
  <c r="M70" i="3"/>
  <c r="M62" i="3"/>
  <c r="M72" i="3"/>
  <c r="M64" i="3"/>
  <c r="M69" i="3"/>
  <c r="M66" i="3"/>
  <c r="M63" i="3"/>
  <c r="M58" i="3"/>
  <c r="M65" i="3" s="1"/>
  <c r="M74" i="3"/>
  <c r="M71" i="3"/>
  <c r="M60" i="3"/>
  <c r="Q38" i="2"/>
  <c r="Q30" i="2"/>
  <c r="Q22" i="2"/>
  <c r="Q35" i="2"/>
  <c r="Q27" i="2"/>
  <c r="Q32" i="2"/>
  <c r="Q24" i="2"/>
  <c r="Q37" i="2"/>
  <c r="Q29" i="2"/>
  <c r="Q21" i="2"/>
  <c r="Q34" i="2"/>
  <c r="Q26" i="2"/>
  <c r="Q31" i="2"/>
  <c r="Q23" i="2"/>
  <c r="Q28" i="2"/>
  <c r="Q36" i="2"/>
  <c r="Q25" i="2"/>
  <c r="Q17" i="2"/>
  <c r="Q33" i="2"/>
  <c r="Q20" i="2"/>
  <c r="X35" i="2"/>
  <c r="X27" i="2"/>
  <c r="X32" i="2"/>
  <c r="X24" i="2"/>
  <c r="X37" i="2"/>
  <c r="X29" i="2"/>
  <c r="X21" i="2"/>
  <c r="X34" i="2"/>
  <c r="X26" i="2"/>
  <c r="X31" i="2"/>
  <c r="X23" i="2"/>
  <c r="X36" i="2"/>
  <c r="X28" i="2"/>
  <c r="X20" i="2"/>
  <c r="X38" i="2"/>
  <c r="X25" i="2"/>
  <c r="X33" i="2"/>
  <c r="X22" i="2"/>
  <c r="X17" i="2"/>
  <c r="X30" i="2"/>
  <c r="U72" i="3"/>
  <c r="U58" i="3"/>
  <c r="U73" i="3" s="1"/>
  <c r="U71" i="3"/>
  <c r="T68" i="3"/>
  <c r="T60" i="3"/>
  <c r="T73" i="3"/>
  <c r="T78" i="3"/>
  <c r="T70" i="3"/>
  <c r="T62" i="3"/>
  <c r="T67" i="3"/>
  <c r="T72" i="3"/>
  <c r="T64" i="3"/>
  <c r="T69" i="3"/>
  <c r="T61" i="3"/>
  <c r="T63" i="3"/>
  <c r="T58" i="3"/>
  <c r="T65" i="3" s="1"/>
  <c r="T71" i="3"/>
  <c r="T66" i="3"/>
  <c r="T74" i="3"/>
  <c r="T26" i="3"/>
  <c r="T17" i="3"/>
  <c r="T34" i="3" s="1"/>
  <c r="T31" i="3"/>
  <c r="T28" i="3"/>
  <c r="T20" i="3"/>
  <c r="T25" i="3"/>
  <c r="T35" i="3"/>
  <c r="T27" i="3"/>
  <c r="T37" i="3"/>
  <c r="T29" i="3"/>
  <c r="H75" i="3"/>
  <c r="H31" i="2"/>
  <c r="H23" i="2"/>
  <c r="H36" i="2"/>
  <c r="H28" i="2"/>
  <c r="H20" i="2"/>
  <c r="H33" i="2"/>
  <c r="H25" i="2"/>
  <c r="H38" i="2"/>
  <c r="H30" i="2"/>
  <c r="H22" i="2"/>
  <c r="H35" i="2"/>
  <c r="H27" i="2"/>
  <c r="H32" i="2"/>
  <c r="H24" i="2"/>
  <c r="H34" i="2"/>
  <c r="H17" i="2"/>
  <c r="H21" i="2"/>
  <c r="H29" i="2"/>
  <c r="H37" i="2"/>
  <c r="H26" i="2"/>
  <c r="K25" i="2"/>
  <c r="K38" i="2"/>
  <c r="K37" i="2"/>
  <c r="K26" i="2"/>
  <c r="K17" i="2"/>
  <c r="K31" i="2" s="1"/>
  <c r="M32" i="3"/>
  <c r="M20" i="3"/>
  <c r="M28" i="3"/>
  <c r="M36" i="3"/>
  <c r="M33" i="3"/>
  <c r="M30" i="3"/>
  <c r="M22" i="3"/>
  <c r="M38" i="3"/>
  <c r="M27" i="3"/>
  <c r="M29" i="3"/>
  <c r="M21" i="3"/>
  <c r="M17" i="3"/>
  <c r="M25" i="3" s="1"/>
  <c r="M37" i="3"/>
  <c r="M26" i="3"/>
  <c r="M34" i="3"/>
  <c r="M31" i="3"/>
  <c r="M23" i="3"/>
  <c r="X73" i="3"/>
  <c r="X65" i="3"/>
  <c r="X70" i="3"/>
  <c r="X62" i="3"/>
  <c r="X75" i="3"/>
  <c r="X67" i="3"/>
  <c r="X72" i="3"/>
  <c r="X64" i="3"/>
  <c r="X77" i="3"/>
  <c r="X61" i="3"/>
  <c r="X74" i="3"/>
  <c r="X66" i="3"/>
  <c r="X76" i="3"/>
  <c r="X63" i="3"/>
  <c r="X60" i="3"/>
  <c r="X71" i="3"/>
  <c r="X58" i="3"/>
  <c r="X78" i="3" s="1"/>
  <c r="X68" i="3"/>
  <c r="T76" i="2"/>
  <c r="T68" i="2"/>
  <c r="T60" i="2"/>
  <c r="T73" i="2"/>
  <c r="T65" i="2"/>
  <c r="T78" i="2"/>
  <c r="T70" i="2"/>
  <c r="T62" i="2"/>
  <c r="T75" i="2"/>
  <c r="T67" i="2"/>
  <c r="T72" i="2"/>
  <c r="T64" i="2"/>
  <c r="T77" i="2"/>
  <c r="T69" i="2"/>
  <c r="T61" i="2"/>
  <c r="T66" i="2"/>
  <c r="T58" i="2"/>
  <c r="T74" i="2"/>
  <c r="T63" i="2"/>
  <c r="T71" i="2"/>
  <c r="I71" i="3"/>
  <c r="Y77" i="3"/>
  <c r="Y73" i="3"/>
  <c r="X31" i="3"/>
  <c r="X28" i="3"/>
  <c r="X20" i="3"/>
  <c r="X25" i="3"/>
  <c r="X30" i="3"/>
  <c r="X17" i="3"/>
  <c r="X35" i="3" s="1"/>
  <c r="X32" i="3"/>
  <c r="X24" i="3"/>
  <c r="X29" i="3"/>
  <c r="X21" i="3"/>
  <c r="X34" i="3"/>
  <c r="M24" i="3"/>
  <c r="T30" i="3"/>
  <c r="D35" i="2"/>
  <c r="L74" i="2"/>
  <c r="L66" i="2"/>
  <c r="L71" i="2"/>
  <c r="L63" i="2"/>
  <c r="L76" i="2"/>
  <c r="L68" i="2"/>
  <c r="L60" i="2"/>
  <c r="L73" i="2"/>
  <c r="L65" i="2"/>
  <c r="L78" i="2"/>
  <c r="L70" i="2"/>
  <c r="L62" i="2"/>
  <c r="L75" i="2"/>
  <c r="L67" i="2"/>
  <c r="L64" i="2"/>
  <c r="L58" i="2"/>
  <c r="L72" i="2"/>
  <c r="L61" i="2"/>
  <c r="L69" i="2"/>
  <c r="L77" i="2"/>
  <c r="Q17" i="3"/>
  <c r="Q23" i="3" s="1"/>
  <c r="Q31" i="3"/>
  <c r="Q35" i="3"/>
  <c r="Q27" i="3"/>
  <c r="D17" i="3"/>
  <c r="D26" i="3" s="1"/>
  <c r="D34" i="3"/>
  <c r="D25" i="3"/>
  <c r="D38" i="3"/>
  <c r="D21" i="3"/>
  <c r="Q30" i="3"/>
  <c r="E75" i="3"/>
  <c r="E67" i="3"/>
  <c r="E72" i="3"/>
  <c r="E64" i="3"/>
  <c r="E77" i="3"/>
  <c r="E69" i="3"/>
  <c r="E74" i="3"/>
  <c r="E66" i="3"/>
  <c r="E76" i="3"/>
  <c r="E68" i="3"/>
  <c r="E60" i="3"/>
  <c r="E73" i="3"/>
  <c r="E65" i="3"/>
  <c r="E58" i="3"/>
  <c r="E61" i="3" s="1"/>
  <c r="E63" i="3"/>
  <c r="E78" i="3"/>
  <c r="E70" i="3"/>
  <c r="E62" i="3"/>
  <c r="E71" i="3"/>
  <c r="X73" i="2"/>
  <c r="X65" i="2"/>
  <c r="X78" i="2"/>
  <c r="X70" i="2"/>
  <c r="X62" i="2"/>
  <c r="X75" i="2"/>
  <c r="X67" i="2"/>
  <c r="X72" i="2"/>
  <c r="X64" i="2"/>
  <c r="X77" i="2"/>
  <c r="X69" i="2"/>
  <c r="X61" i="2"/>
  <c r="X58" i="2"/>
  <c r="X74" i="2"/>
  <c r="X66" i="2"/>
  <c r="X71" i="2"/>
  <c r="X60" i="2"/>
  <c r="X68" i="2"/>
  <c r="X76" i="2"/>
  <c r="X63" i="2"/>
  <c r="U17" i="3"/>
  <c r="U23" i="3" s="1"/>
  <c r="U31" i="3"/>
  <c r="U36" i="3"/>
  <c r="U28" i="3"/>
  <c r="U20" i="3"/>
  <c r="U25" i="3"/>
  <c r="U38" i="3"/>
  <c r="U30" i="3"/>
  <c r="U32" i="3"/>
  <c r="U24" i="3"/>
  <c r="U37" i="3"/>
  <c r="U21" i="3"/>
  <c r="U34" i="3"/>
  <c r="U26" i="3"/>
  <c r="H17" i="3"/>
  <c r="H23" i="3" s="1"/>
  <c r="H20" i="3"/>
  <c r="H33" i="3"/>
  <c r="H30" i="3"/>
  <c r="H27" i="3"/>
  <c r="H24" i="3"/>
  <c r="H35" i="3"/>
  <c r="H32" i="3"/>
  <c r="H21" i="3"/>
  <c r="H29" i="3"/>
  <c r="H26" i="3"/>
  <c r="H31" i="3"/>
  <c r="H28" i="3"/>
  <c r="H25" i="3"/>
  <c r="H36" i="3"/>
  <c r="H22" i="3"/>
  <c r="Y58" i="3"/>
  <c r="Y78" i="3" s="1"/>
  <c r="T38" i="3"/>
  <c r="O32" i="3"/>
  <c r="O24" i="3"/>
  <c r="O37" i="3"/>
  <c r="O29" i="3"/>
  <c r="O21" i="3"/>
  <c r="O34" i="3"/>
  <c r="O26" i="3"/>
  <c r="O31" i="3"/>
  <c r="O23" i="3"/>
  <c r="O33" i="3"/>
  <c r="O25" i="3"/>
  <c r="O38" i="3"/>
  <c r="O30" i="3"/>
  <c r="O22" i="3"/>
  <c r="O35" i="3"/>
  <c r="O27" i="3"/>
  <c r="D72" i="3"/>
  <c r="D64" i="3"/>
  <c r="D76" i="3"/>
  <c r="D68" i="3"/>
  <c r="D58" i="3"/>
  <c r="D78" i="3" s="1"/>
  <c r="E16" i="2"/>
  <c r="E17" i="2"/>
  <c r="L71" i="3"/>
  <c r="L70" i="3"/>
  <c r="L58" i="3"/>
  <c r="L63" i="3" s="1"/>
  <c r="L77" i="3"/>
  <c r="M35" i="3"/>
  <c r="S37" i="3"/>
  <c r="S29" i="3"/>
  <c r="S21" i="3"/>
  <c r="S34" i="3"/>
  <c r="S26" i="3"/>
  <c r="S31" i="3"/>
  <c r="S23" i="3"/>
  <c r="S36" i="3"/>
  <c r="S28" i="3"/>
  <c r="S20" i="3"/>
  <c r="S38" i="3"/>
  <c r="S30" i="3"/>
  <c r="S22" i="3"/>
  <c r="S35" i="3"/>
  <c r="S27" i="3"/>
  <c r="S32" i="3"/>
  <c r="S24" i="3"/>
  <c r="Y32" i="2"/>
  <c r="Y24" i="2"/>
  <c r="Y37" i="2"/>
  <c r="Y29" i="2"/>
  <c r="Y21" i="2"/>
  <c r="Y34" i="2"/>
  <c r="Y26" i="2"/>
  <c r="Y31" i="2"/>
  <c r="Y23" i="2"/>
  <c r="Y36" i="2"/>
  <c r="Y28" i="2"/>
  <c r="Y20" i="2"/>
  <c r="Y33" i="2"/>
  <c r="Y25" i="2"/>
  <c r="Y38" i="2"/>
  <c r="Y27" i="2"/>
  <c r="Y35" i="2"/>
  <c r="Y22" i="2"/>
  <c r="Y17" i="2"/>
  <c r="Y30" i="2"/>
  <c r="E20" i="3"/>
  <c r="E31" i="3"/>
  <c r="E23" i="3"/>
  <c r="E37" i="3"/>
  <c r="E36" i="3"/>
  <c r="E28" i="3"/>
  <c r="E25" i="3"/>
  <c r="E30" i="3"/>
  <c r="E22" i="3"/>
  <c r="E32" i="3"/>
  <c r="E24" i="3"/>
  <c r="E29" i="3"/>
  <c r="E21" i="3"/>
  <c r="E17" i="3"/>
  <c r="E33" i="3" s="1"/>
  <c r="E34" i="3"/>
  <c r="E26" i="3"/>
  <c r="E38" i="3"/>
  <c r="P71" i="2"/>
  <c r="P63" i="2"/>
  <c r="P76" i="2"/>
  <c r="P68" i="2"/>
  <c r="P60" i="2"/>
  <c r="P73" i="2"/>
  <c r="P65" i="2"/>
  <c r="P78" i="2"/>
  <c r="P70" i="2"/>
  <c r="P62" i="2"/>
  <c r="P75" i="2"/>
  <c r="P67" i="2"/>
  <c r="P72" i="2"/>
  <c r="P64" i="2"/>
  <c r="P77" i="2"/>
  <c r="P66" i="2"/>
  <c r="P74" i="2"/>
  <c r="P61" i="2"/>
  <c r="P58" i="2"/>
  <c r="P69" i="2"/>
  <c r="Q76" i="3"/>
  <c r="Q68" i="3"/>
  <c r="Q73" i="3"/>
  <c r="Q65" i="3"/>
  <c r="Q78" i="3"/>
  <c r="Q70" i="3"/>
  <c r="Q62" i="3"/>
  <c r="Q75" i="3"/>
  <c r="Q67" i="3"/>
  <c r="Q72" i="3"/>
  <c r="Q64" i="3"/>
  <c r="Q77" i="3"/>
  <c r="Q69" i="3"/>
  <c r="Q61" i="3"/>
  <c r="Q71" i="3"/>
  <c r="Q60" i="3"/>
  <c r="Q66" i="3"/>
  <c r="Q74" i="3"/>
  <c r="Q63" i="3"/>
  <c r="L34" i="3"/>
  <c r="L28" i="3"/>
  <c r="L20" i="3"/>
  <c r="L25" i="3"/>
  <c r="L30" i="3"/>
  <c r="L17" i="3"/>
  <c r="L27" i="3" s="1"/>
  <c r="L35" i="3"/>
  <c r="L32" i="3"/>
  <c r="L29" i="3"/>
  <c r="L37" i="3"/>
  <c r="Q38" i="3"/>
  <c r="P33" i="2"/>
  <c r="P25" i="2"/>
  <c r="P17" i="2"/>
  <c r="P38" i="2"/>
  <c r="P30" i="2"/>
  <c r="P22" i="2"/>
  <c r="P35" i="2"/>
  <c r="P27" i="2"/>
  <c r="P32" i="2"/>
  <c r="P24" i="2"/>
  <c r="P37" i="2"/>
  <c r="P29" i="2"/>
  <c r="P21" i="2"/>
  <c r="P34" i="2"/>
  <c r="P26" i="2"/>
  <c r="P23" i="2"/>
  <c r="P28" i="2"/>
  <c r="P36" i="2"/>
  <c r="P31" i="2"/>
  <c r="P20" i="2"/>
  <c r="E58" i="2"/>
  <c r="E57" i="2"/>
  <c r="Y36" i="3"/>
  <c r="Y28" i="3"/>
  <c r="Y20" i="3"/>
  <c r="Y33" i="3"/>
  <c r="Y25" i="3"/>
  <c r="Y38" i="3"/>
  <c r="Y30" i="3"/>
  <c r="Y22" i="3"/>
  <c r="Y35" i="3"/>
  <c r="Y27" i="3"/>
  <c r="Y37" i="3"/>
  <c r="Y29" i="3"/>
  <c r="Y21" i="3"/>
  <c r="Y34" i="3"/>
  <c r="Y26" i="3"/>
  <c r="Y31" i="3"/>
  <c r="Y23" i="3"/>
  <c r="P65" i="3"/>
  <c r="P78" i="3"/>
  <c r="P66" i="3"/>
  <c r="P69" i="3"/>
  <c r="P58" i="3"/>
  <c r="P71" i="3" s="1"/>
  <c r="P17" i="3"/>
  <c r="P37" i="3"/>
  <c r="P29" i="3"/>
  <c r="P21" i="3"/>
  <c r="P26" i="3"/>
  <c r="P20" i="3"/>
  <c r="P31" i="3"/>
  <c r="P23" i="3"/>
  <c r="P36" i="3"/>
  <c r="P28" i="3"/>
  <c r="P38" i="3"/>
  <c r="P22" i="3"/>
  <c r="P35" i="3"/>
  <c r="P27" i="3"/>
  <c r="P32" i="3"/>
  <c r="P24" i="3"/>
  <c r="H37" i="3"/>
  <c r="L38" i="3"/>
  <c r="T22" i="3"/>
  <c r="X27" i="3"/>
  <c r="H74" i="3"/>
  <c r="O36" i="2"/>
  <c r="O28" i="2"/>
  <c r="O20" i="2"/>
  <c r="O33" i="2"/>
  <c r="O25" i="2"/>
  <c r="O17" i="2"/>
  <c r="O34" i="2" s="1"/>
  <c r="O38" i="2"/>
  <c r="O30" i="2"/>
  <c r="O22" i="2"/>
  <c r="O35" i="2"/>
  <c r="O27" i="2"/>
  <c r="O32" i="2"/>
  <c r="O24" i="2"/>
  <c r="O37" i="2"/>
  <c r="O29" i="2"/>
  <c r="O21" i="2"/>
  <c r="S38" i="2"/>
  <c r="S30" i="2"/>
  <c r="S27" i="2"/>
  <c r="S37" i="2"/>
  <c r="S26" i="2"/>
  <c r="S36" i="2"/>
  <c r="S25" i="2"/>
  <c r="S31" i="2"/>
  <c r="S17" i="2"/>
  <c r="S35" i="2" s="1"/>
  <c r="O58" i="3"/>
  <c r="O77" i="3" s="1"/>
  <c r="W58" i="3"/>
  <c r="W71" i="3" s="1"/>
  <c r="C60" i="3"/>
  <c r="C68" i="3"/>
  <c r="C76" i="3"/>
  <c r="H62" i="3"/>
  <c r="G65" i="3"/>
  <c r="G78" i="3"/>
  <c r="K58" i="2"/>
  <c r="K67" i="2" s="1"/>
  <c r="M28" i="2"/>
  <c r="O31" i="2"/>
  <c r="H63" i="3"/>
  <c r="C24" i="2"/>
  <c r="C37" i="2"/>
  <c r="C34" i="2"/>
  <c r="C26" i="2"/>
  <c r="C31" i="2"/>
  <c r="C20" i="2"/>
  <c r="C28" i="2"/>
  <c r="C25" i="2"/>
  <c r="M71" i="2"/>
  <c r="M63" i="2"/>
  <c r="M76" i="2"/>
  <c r="M68" i="2"/>
  <c r="M60" i="2"/>
  <c r="M73" i="2"/>
  <c r="M65" i="2"/>
  <c r="M78" i="2"/>
  <c r="M70" i="2"/>
  <c r="M62" i="2"/>
  <c r="M75" i="2"/>
  <c r="M67" i="2"/>
  <c r="M72" i="2"/>
  <c r="M64" i="2"/>
  <c r="M58" i="2"/>
  <c r="M74" i="2"/>
  <c r="M61" i="2"/>
  <c r="M69" i="2"/>
  <c r="U73" i="2"/>
  <c r="U65" i="2"/>
  <c r="U78" i="2"/>
  <c r="U70" i="2"/>
  <c r="U62" i="2"/>
  <c r="U75" i="2"/>
  <c r="U67" i="2"/>
  <c r="U72" i="2"/>
  <c r="U64" i="2"/>
  <c r="U77" i="2"/>
  <c r="U69" i="2"/>
  <c r="U61" i="2"/>
  <c r="U74" i="2"/>
  <c r="U66" i="2"/>
  <c r="U68" i="2"/>
  <c r="U58" i="2"/>
  <c r="U76" i="2"/>
  <c r="U63" i="2"/>
  <c r="U35" i="2"/>
  <c r="U27" i="2"/>
  <c r="U32" i="2"/>
  <c r="U24" i="2"/>
  <c r="U37" i="2"/>
  <c r="U29" i="2"/>
  <c r="U34" i="2"/>
  <c r="U26" i="2"/>
  <c r="U31" i="2"/>
  <c r="U36" i="2"/>
  <c r="U28" i="2"/>
  <c r="U25" i="2"/>
  <c r="U33" i="2"/>
  <c r="U21" i="2"/>
  <c r="U17" i="2"/>
  <c r="U23" i="2"/>
  <c r="U30" i="2"/>
  <c r="U20" i="2"/>
  <c r="I73" i="3"/>
  <c r="I78" i="3"/>
  <c r="I70" i="3"/>
  <c r="I77" i="3"/>
  <c r="I69" i="3"/>
  <c r="O71" i="3"/>
  <c r="O63" i="3"/>
  <c r="O70" i="3"/>
  <c r="O62" i="3"/>
  <c r="W78" i="3"/>
  <c r="W69" i="3"/>
  <c r="C63" i="3"/>
  <c r="C71" i="3"/>
  <c r="G60" i="3"/>
  <c r="I62" i="3"/>
  <c r="H65" i="3"/>
  <c r="G68" i="3"/>
  <c r="S66" i="3"/>
  <c r="E60" i="1"/>
  <c r="S23" i="2"/>
  <c r="U71" i="2"/>
  <c r="O74" i="2"/>
  <c r="O66" i="2"/>
  <c r="O71" i="2"/>
  <c r="O63" i="2"/>
  <c r="O76" i="2"/>
  <c r="O68" i="2"/>
  <c r="O60" i="2"/>
  <c r="O73" i="2"/>
  <c r="O65" i="2"/>
  <c r="O78" i="2"/>
  <c r="O70" i="2"/>
  <c r="O62" i="2"/>
  <c r="O75" i="2"/>
  <c r="O67" i="2"/>
  <c r="O77" i="2"/>
  <c r="O64" i="2"/>
  <c r="O72" i="2"/>
  <c r="O61" i="2"/>
  <c r="W58" i="2"/>
  <c r="W63" i="2" s="1"/>
  <c r="W30" i="2"/>
  <c r="W27" i="2"/>
  <c r="W32" i="2"/>
  <c r="W37" i="2"/>
  <c r="W21" i="2"/>
  <c r="W31" i="2"/>
  <c r="W23" i="2"/>
  <c r="W36" i="2"/>
  <c r="W33" i="2"/>
  <c r="G74" i="3"/>
  <c r="G76" i="3"/>
  <c r="G73" i="3"/>
  <c r="G75" i="3"/>
  <c r="C66" i="3"/>
  <c r="C74" i="3"/>
  <c r="H60" i="3"/>
  <c r="G63" i="3"/>
  <c r="I65" i="3"/>
  <c r="H68" i="3"/>
  <c r="K61" i="3"/>
  <c r="K72" i="3"/>
  <c r="O64" i="3"/>
  <c r="S77" i="3"/>
  <c r="W17" i="2"/>
  <c r="W24" i="2" s="1"/>
  <c r="C27" i="2"/>
  <c r="G29" i="2"/>
  <c r="M20" i="2"/>
  <c r="O23" i="2"/>
  <c r="S28" i="2"/>
  <c r="D14" i="2"/>
  <c r="D29" i="2" s="1"/>
  <c r="L36" i="2"/>
  <c r="L28" i="2"/>
  <c r="L20" i="2"/>
  <c r="L33" i="2"/>
  <c r="L25" i="2"/>
  <c r="L38" i="2"/>
  <c r="L30" i="2"/>
  <c r="L22" i="2"/>
  <c r="L35" i="2"/>
  <c r="L27" i="2"/>
  <c r="L32" i="2"/>
  <c r="L24" i="2"/>
  <c r="L37" i="2"/>
  <c r="L29" i="2"/>
  <c r="L21" i="2"/>
  <c r="L17" i="2"/>
  <c r="G64" i="2"/>
  <c r="G77" i="2"/>
  <c r="G69" i="2"/>
  <c r="G74" i="2"/>
  <c r="G66" i="2"/>
  <c r="G60" i="2"/>
  <c r="G63" i="2"/>
  <c r="G76" i="2"/>
  <c r="G68" i="2"/>
  <c r="G65" i="2"/>
  <c r="G62" i="2"/>
  <c r="G70" i="2"/>
  <c r="G58" i="2"/>
  <c r="G61" i="2" s="1"/>
  <c r="G78" i="2"/>
  <c r="G67" i="2"/>
  <c r="D55" i="2"/>
  <c r="D58" i="2" s="1"/>
  <c r="I58" i="3"/>
  <c r="I76" i="3" s="1"/>
  <c r="C64" i="3"/>
  <c r="C72" i="3"/>
  <c r="G61" i="3"/>
  <c r="I63" i="3"/>
  <c r="H66" i="3"/>
  <c r="G69" i="3"/>
  <c r="I74" i="3"/>
  <c r="K64" i="3"/>
  <c r="C17" i="2"/>
  <c r="C35" i="2" s="1"/>
  <c r="L23" i="2"/>
  <c r="U38" i="2"/>
  <c r="O69" i="2"/>
  <c r="C38" i="2"/>
  <c r="H77" i="2"/>
  <c r="H69" i="2"/>
  <c r="H61" i="2"/>
  <c r="H74" i="2"/>
  <c r="H66" i="2"/>
  <c r="H71" i="2"/>
  <c r="H63" i="2"/>
  <c r="H60" i="2"/>
  <c r="H76" i="2"/>
  <c r="H68" i="2"/>
  <c r="H73" i="2"/>
  <c r="H65" i="2"/>
  <c r="H78" i="2"/>
  <c r="H70" i="2"/>
  <c r="H62" i="2"/>
  <c r="H72" i="2"/>
  <c r="H58" i="2"/>
  <c r="H67" i="2"/>
  <c r="Q76" i="2"/>
  <c r="Q68" i="2"/>
  <c r="Q60" i="2"/>
  <c r="Q73" i="2"/>
  <c r="Q65" i="2"/>
  <c r="Q78" i="2"/>
  <c r="Q70" i="2"/>
  <c r="Q62" i="2"/>
  <c r="Q75" i="2"/>
  <c r="Q67" i="2"/>
  <c r="Q72" i="2"/>
  <c r="Q64" i="2"/>
  <c r="Q77" i="2"/>
  <c r="Q69" i="2"/>
  <c r="Q61" i="2"/>
  <c r="Q66" i="2"/>
  <c r="Q74" i="2"/>
  <c r="Q63" i="2"/>
  <c r="Q58" i="2"/>
  <c r="Q71" i="2"/>
  <c r="S71" i="3"/>
  <c r="S63" i="3"/>
  <c r="S76" i="3"/>
  <c r="S68" i="3"/>
  <c r="S60" i="3"/>
  <c r="S73" i="3"/>
  <c r="S65" i="3"/>
  <c r="S78" i="3"/>
  <c r="S70" i="3"/>
  <c r="S62" i="3"/>
  <c r="S75" i="3"/>
  <c r="S67" i="3"/>
  <c r="S72" i="3"/>
  <c r="S64" i="3"/>
  <c r="C17" i="3"/>
  <c r="C67" i="3"/>
  <c r="C75" i="3"/>
  <c r="H61" i="3"/>
  <c r="G64" i="3"/>
  <c r="I66" i="3"/>
  <c r="H69" i="3"/>
  <c r="O69" i="3"/>
  <c r="W63" i="3"/>
  <c r="C30" i="2"/>
  <c r="M23" i="2"/>
  <c r="L34" i="2"/>
  <c r="O26" i="2"/>
  <c r="H71" i="3"/>
  <c r="H76" i="3"/>
  <c r="H73" i="3"/>
  <c r="H78" i="3"/>
  <c r="H70" i="3"/>
  <c r="H72" i="3"/>
  <c r="D37" i="2"/>
  <c r="D26" i="2"/>
  <c r="D31" i="2"/>
  <c r="D20" i="2"/>
  <c r="D28" i="2"/>
  <c r="D38" i="2"/>
  <c r="D30" i="2"/>
  <c r="T38" i="2"/>
  <c r="T30" i="2"/>
  <c r="T35" i="2"/>
  <c r="T27" i="2"/>
  <c r="T32" i="2"/>
  <c r="T24" i="2"/>
  <c r="T37" i="2"/>
  <c r="T29" i="2"/>
  <c r="T34" i="2"/>
  <c r="T26" i="2"/>
  <c r="T31" i="2"/>
  <c r="T36" i="2"/>
  <c r="T22" i="2"/>
  <c r="T25" i="2"/>
  <c r="T33" i="2"/>
  <c r="T21" i="2"/>
  <c r="T17" i="2"/>
  <c r="T23" i="2"/>
  <c r="K77" i="2"/>
  <c r="K69" i="2"/>
  <c r="K61" i="2"/>
  <c r="K74" i="2"/>
  <c r="K66" i="2"/>
  <c r="K71" i="2"/>
  <c r="K63" i="2"/>
  <c r="K76" i="2"/>
  <c r="K68" i="2"/>
  <c r="K60" i="2"/>
  <c r="K73" i="2"/>
  <c r="K65" i="2"/>
  <c r="K78" i="2"/>
  <c r="K70" i="2"/>
  <c r="K62" i="2"/>
  <c r="K75" i="2"/>
  <c r="K64" i="2"/>
  <c r="K72" i="2"/>
  <c r="S76" i="2"/>
  <c r="S75" i="2"/>
  <c r="S58" i="2"/>
  <c r="S68" i="2" s="1"/>
  <c r="S74" i="2"/>
  <c r="G26" i="2"/>
  <c r="G17" i="2"/>
  <c r="G34" i="2" s="1"/>
  <c r="G31" i="2"/>
  <c r="G28" i="2"/>
  <c r="G20" i="2"/>
  <c r="G25" i="2"/>
  <c r="G38" i="2"/>
  <c r="G30" i="2"/>
  <c r="G35" i="2"/>
  <c r="G27" i="2"/>
  <c r="I17" i="3"/>
  <c r="K74" i="3"/>
  <c r="K66" i="3"/>
  <c r="K71" i="3"/>
  <c r="K63" i="3"/>
  <c r="K60" i="3"/>
  <c r="K76" i="3"/>
  <c r="K68" i="3"/>
  <c r="K73" i="3"/>
  <c r="K65" i="3"/>
  <c r="K78" i="3"/>
  <c r="K70" i="3"/>
  <c r="K62" i="3"/>
  <c r="K75" i="3"/>
  <c r="K67" i="3"/>
  <c r="C62" i="3"/>
  <c r="C70" i="3"/>
  <c r="C78" i="3"/>
  <c r="I61" i="3"/>
  <c r="H64" i="3"/>
  <c r="G67" i="3"/>
  <c r="G70" i="3"/>
  <c r="G77" i="3"/>
  <c r="S61" i="3"/>
  <c r="E63" i="1"/>
  <c r="D21" i="2"/>
  <c r="D32" i="2"/>
  <c r="S20" i="2"/>
  <c r="G75" i="2"/>
  <c r="U60" i="2"/>
  <c r="C77" i="2"/>
  <c r="C66" i="2"/>
  <c r="C71" i="2"/>
  <c r="C73" i="2"/>
  <c r="C78" i="2"/>
  <c r="C70" i="2"/>
  <c r="C58" i="2"/>
  <c r="C75" i="2" s="1"/>
  <c r="C67" i="2"/>
  <c r="M33" i="2"/>
  <c r="M25" i="2"/>
  <c r="M38" i="2"/>
  <c r="M30" i="2"/>
  <c r="M22" i="2"/>
  <c r="M35" i="2"/>
  <c r="M27" i="2"/>
  <c r="M32" i="2"/>
  <c r="M24" i="2"/>
  <c r="M37" i="2"/>
  <c r="M29" i="2"/>
  <c r="M21" i="2"/>
  <c r="M17" i="2"/>
  <c r="M34" i="2"/>
  <c r="M26" i="2"/>
  <c r="K17" i="3"/>
  <c r="C65" i="3"/>
  <c r="G62" i="3"/>
  <c r="I64" i="3"/>
  <c r="H67" i="3"/>
  <c r="G71" i="3"/>
  <c r="H77" i="3"/>
  <c r="K69" i="3"/>
  <c r="S74" i="3"/>
  <c r="C22" i="2"/>
  <c r="L26" i="2"/>
  <c r="T20" i="2"/>
  <c r="H75" i="2"/>
  <c r="I21" i="2"/>
  <c r="I29" i="2"/>
  <c r="I37" i="2"/>
  <c r="I77" i="2"/>
  <c r="L38" i="4"/>
  <c r="L35" i="4"/>
  <c r="L31" i="4"/>
  <c r="L27" i="4"/>
  <c r="L23" i="4"/>
  <c r="L34" i="4"/>
  <c r="L30" i="4"/>
  <c r="L26" i="4"/>
  <c r="L22" i="4"/>
  <c r="L37" i="4"/>
  <c r="L33" i="4"/>
  <c r="L29" i="4"/>
  <c r="L25" i="4"/>
  <c r="L21" i="4"/>
  <c r="L17" i="4"/>
  <c r="I24" i="2"/>
  <c r="I32" i="2"/>
  <c r="I27" i="2"/>
  <c r="I35" i="2"/>
  <c r="Y78" i="2"/>
  <c r="Y70" i="2"/>
  <c r="Y62" i="2"/>
  <c r="Y75" i="2"/>
  <c r="Y67" i="2"/>
  <c r="Y72" i="2"/>
  <c r="Y64" i="2"/>
  <c r="Y77" i="2"/>
  <c r="Y69" i="2"/>
  <c r="Y61" i="2"/>
  <c r="Y58" i="2"/>
  <c r="Y74" i="2"/>
  <c r="Y66" i="2"/>
  <c r="Y71" i="2"/>
  <c r="Y63" i="2"/>
  <c r="G33" i="4"/>
  <c r="G29" i="4"/>
  <c r="G25" i="4"/>
  <c r="G21" i="4"/>
  <c r="G32" i="4"/>
  <c r="G28" i="4"/>
  <c r="G24" i="4"/>
  <c r="G20" i="4"/>
  <c r="G35" i="4"/>
  <c r="G31" i="4"/>
  <c r="G27" i="4"/>
  <c r="G23" i="4"/>
  <c r="O34" i="4"/>
  <c r="O30" i="4"/>
  <c r="O26" i="4"/>
  <c r="O22" i="4"/>
  <c r="O37" i="4"/>
  <c r="O33" i="4"/>
  <c r="O29" i="4"/>
  <c r="O25" i="4"/>
  <c r="O21" i="4"/>
  <c r="O38" i="4"/>
  <c r="O36" i="4"/>
  <c r="O32" i="4"/>
  <c r="O28" i="4"/>
  <c r="O24" i="4"/>
  <c r="O20" i="4"/>
  <c r="U38" i="4"/>
  <c r="U36" i="4"/>
  <c r="U32" i="4"/>
  <c r="U28" i="4"/>
  <c r="U24" i="4"/>
  <c r="U20" i="4"/>
  <c r="U17" i="4"/>
  <c r="U35" i="4"/>
  <c r="U31" i="4"/>
  <c r="U27" i="4"/>
  <c r="U23" i="4"/>
  <c r="U34" i="4"/>
  <c r="U30" i="4"/>
  <c r="U26" i="4"/>
  <c r="U22" i="4"/>
  <c r="U37" i="4"/>
  <c r="U33" i="4"/>
  <c r="U29" i="4"/>
  <c r="U25" i="4"/>
  <c r="U21" i="4"/>
  <c r="I74" i="2"/>
  <c r="I66" i="2"/>
  <c r="I71" i="2"/>
  <c r="I63" i="2"/>
  <c r="I60" i="2"/>
  <c r="I76" i="2"/>
  <c r="I68" i="2"/>
  <c r="I73" i="2"/>
  <c r="I65" i="2"/>
  <c r="I78" i="2"/>
  <c r="I70" i="2"/>
  <c r="I62" i="2"/>
  <c r="I75" i="2"/>
  <c r="I67" i="2"/>
  <c r="I22" i="2"/>
  <c r="I30" i="2"/>
  <c r="I38" i="2"/>
  <c r="W35" i="4"/>
  <c r="W31" i="4"/>
  <c r="W27" i="4"/>
  <c r="W23" i="4"/>
  <c r="W34" i="4"/>
  <c r="W30" i="4"/>
  <c r="W26" i="4"/>
  <c r="W22" i="4"/>
  <c r="W37" i="4"/>
  <c r="W33" i="4"/>
  <c r="W29" i="4"/>
  <c r="W25" i="4"/>
  <c r="W21" i="4"/>
  <c r="I58" i="2"/>
  <c r="I25" i="2"/>
  <c r="I33" i="2"/>
  <c r="I61" i="2"/>
  <c r="W28" i="4"/>
  <c r="O31" i="4"/>
  <c r="G34" i="4"/>
  <c r="O35" i="4"/>
  <c r="I20" i="2"/>
  <c r="I28" i="2"/>
  <c r="I72" i="2"/>
  <c r="W32" i="4"/>
  <c r="D38" i="4"/>
  <c r="D34" i="4"/>
  <c r="D30" i="4"/>
  <c r="D26" i="4"/>
  <c r="D22" i="4"/>
  <c r="D17" i="4"/>
  <c r="D37" i="4"/>
  <c r="D33" i="4"/>
  <c r="D29" i="4"/>
  <c r="D25" i="4"/>
  <c r="D21" i="4"/>
  <c r="D36" i="4"/>
  <c r="D32" i="4"/>
  <c r="D28" i="4"/>
  <c r="D24" i="4"/>
  <c r="D20" i="4"/>
  <c r="C24" i="4"/>
  <c r="C28" i="4"/>
  <c r="E35" i="4"/>
  <c r="P35" i="4"/>
  <c r="C36" i="4"/>
  <c r="M36" i="4"/>
  <c r="W38" i="4"/>
  <c r="C21" i="4"/>
  <c r="C25" i="4"/>
  <c r="C33" i="4"/>
  <c r="C37" i="4"/>
  <c r="G36" i="4"/>
  <c r="Y37" i="4"/>
  <c r="C22" i="4"/>
  <c r="C26" i="4"/>
  <c r="C30" i="4"/>
  <c r="P37" i="4"/>
  <c r="C38" i="4"/>
  <c r="G38" i="4"/>
  <c r="G37" i="4"/>
  <c r="C17" i="4"/>
  <c r="C32" i="4" s="1"/>
  <c r="C23" i="4"/>
  <c r="C27" i="4"/>
  <c r="I34" i="3" l="1"/>
  <c r="I31" i="3"/>
  <c r="W62" i="2"/>
  <c r="I26" i="3"/>
  <c r="W61" i="2"/>
  <c r="W70" i="2"/>
  <c r="W77" i="3"/>
  <c r="W65" i="3"/>
  <c r="D62" i="2"/>
  <c r="D63" i="2"/>
  <c r="I29" i="3"/>
  <c r="L78" i="3"/>
  <c r="Y65" i="3"/>
  <c r="Y64" i="3"/>
  <c r="U67" i="3"/>
  <c r="S63" i="2"/>
  <c r="C61" i="2"/>
  <c r="G36" i="2"/>
  <c r="S66" i="2"/>
  <c r="S70" i="2"/>
  <c r="S71" i="2"/>
  <c r="D25" i="2"/>
  <c r="D34" i="2"/>
  <c r="G21" i="2"/>
  <c r="I28" i="3"/>
  <c r="W26" i="2"/>
  <c r="W35" i="2"/>
  <c r="W69" i="2"/>
  <c r="W78" i="2"/>
  <c r="W64" i="3"/>
  <c r="W73" i="3"/>
  <c r="O78" i="3"/>
  <c r="O66" i="3"/>
  <c r="S34" i="2"/>
  <c r="S33" i="2"/>
  <c r="D70" i="2"/>
  <c r="D71" i="2"/>
  <c r="P64" i="3"/>
  <c r="P73" i="3"/>
  <c r="G32" i="2"/>
  <c r="D22" i="3"/>
  <c r="L23" i="3"/>
  <c r="C64" i="2"/>
  <c r="L61" i="3"/>
  <c r="L65" i="3"/>
  <c r="E34" i="2"/>
  <c r="E26" i="2"/>
  <c r="E31" i="2"/>
  <c r="E23" i="2"/>
  <c r="E20" i="2"/>
  <c r="E36" i="2"/>
  <c r="E28" i="2"/>
  <c r="E21" i="2"/>
  <c r="E33" i="2"/>
  <c r="E25" i="2"/>
  <c r="E38" i="2"/>
  <c r="E30" i="2"/>
  <c r="E22" i="2"/>
  <c r="E35" i="2"/>
  <c r="E27" i="2"/>
  <c r="E32" i="2"/>
  <c r="E29" i="2"/>
  <c r="E37" i="2"/>
  <c r="E24" i="2"/>
  <c r="D63" i="3"/>
  <c r="D67" i="3"/>
  <c r="D29" i="3"/>
  <c r="D33" i="3"/>
  <c r="D20" i="3"/>
  <c r="Q25" i="3"/>
  <c r="Q26" i="3"/>
  <c r="X36" i="3"/>
  <c r="Y63" i="3"/>
  <c r="Y72" i="3"/>
  <c r="K24" i="2"/>
  <c r="K33" i="2"/>
  <c r="T24" i="3"/>
  <c r="T36" i="3"/>
  <c r="U66" i="3"/>
  <c r="U75" i="3"/>
  <c r="M67" i="3"/>
  <c r="M76" i="3"/>
  <c r="C37" i="3"/>
  <c r="C29" i="3"/>
  <c r="C21" i="3"/>
  <c r="C34" i="3"/>
  <c r="C26" i="3"/>
  <c r="C31" i="3"/>
  <c r="C23" i="3"/>
  <c r="C36" i="3"/>
  <c r="C28" i="3"/>
  <c r="C30" i="3"/>
  <c r="C22" i="3"/>
  <c r="C38" i="3"/>
  <c r="C35" i="3"/>
  <c r="C27" i="3"/>
  <c r="C32" i="3"/>
  <c r="C24" i="3"/>
  <c r="C25" i="3"/>
  <c r="C33" i="3"/>
  <c r="K37" i="3"/>
  <c r="K26" i="3"/>
  <c r="K34" i="3"/>
  <c r="K31" i="3"/>
  <c r="K23" i="3"/>
  <c r="K28" i="3"/>
  <c r="K36" i="3"/>
  <c r="K25" i="3"/>
  <c r="K38" i="3"/>
  <c r="K27" i="3"/>
  <c r="K35" i="3"/>
  <c r="K32" i="3"/>
  <c r="K24" i="3"/>
  <c r="K29" i="3"/>
  <c r="K21" i="3"/>
  <c r="K30" i="3"/>
  <c r="K33" i="3"/>
  <c r="K22" i="3"/>
  <c r="S62" i="2"/>
  <c r="C20" i="4"/>
  <c r="I38" i="3"/>
  <c r="C74" i="2"/>
  <c r="C35" i="4"/>
  <c r="S61" i="2"/>
  <c r="I27" i="3"/>
  <c r="C65" i="2"/>
  <c r="C69" i="2"/>
  <c r="G22" i="2"/>
  <c r="G23" i="2"/>
  <c r="S77" i="2"/>
  <c r="S78" i="2"/>
  <c r="D33" i="2"/>
  <c r="W20" i="2"/>
  <c r="G71" i="2"/>
  <c r="G72" i="2"/>
  <c r="I25" i="3"/>
  <c r="W34" i="2"/>
  <c r="W22" i="2"/>
  <c r="W77" i="2"/>
  <c r="W65" i="2"/>
  <c r="D64" i="2"/>
  <c r="W72" i="3"/>
  <c r="W60" i="3"/>
  <c r="O65" i="3"/>
  <c r="O74" i="3"/>
  <c r="C33" i="2"/>
  <c r="C29" i="2"/>
  <c r="G37" i="2"/>
  <c r="S21" i="2"/>
  <c r="S29" i="2"/>
  <c r="D77" i="2"/>
  <c r="D78" i="2"/>
  <c r="D66" i="2"/>
  <c r="P25" i="3"/>
  <c r="P33" i="3"/>
  <c r="P72" i="3"/>
  <c r="P68" i="3"/>
  <c r="E71" i="2"/>
  <c r="E63" i="2"/>
  <c r="E76" i="2"/>
  <c r="E68" i="2"/>
  <c r="E73" i="2"/>
  <c r="E65" i="2"/>
  <c r="E61" i="2"/>
  <c r="E78" i="2"/>
  <c r="E70" i="2"/>
  <c r="E62" i="2"/>
  <c r="E75" i="2"/>
  <c r="E67" i="2"/>
  <c r="E72" i="2"/>
  <c r="E64" i="2"/>
  <c r="E60" i="2"/>
  <c r="E69" i="2"/>
  <c r="E77" i="2"/>
  <c r="E66" i="2"/>
  <c r="E74" i="2"/>
  <c r="L26" i="3"/>
  <c r="L22" i="3"/>
  <c r="L31" i="3"/>
  <c r="L64" i="3"/>
  <c r="L73" i="3"/>
  <c r="W66" i="3"/>
  <c r="D71" i="3"/>
  <c r="D75" i="3"/>
  <c r="U22" i="3"/>
  <c r="D37" i="3"/>
  <c r="D28" i="3"/>
  <c r="Q21" i="3"/>
  <c r="Q33" i="3"/>
  <c r="Q34" i="3"/>
  <c r="X26" i="3"/>
  <c r="X22" i="3"/>
  <c r="X23" i="3"/>
  <c r="Y71" i="3"/>
  <c r="Y67" i="3"/>
  <c r="K32" i="2"/>
  <c r="K20" i="2"/>
  <c r="T32" i="3"/>
  <c r="T23" i="3"/>
  <c r="T75" i="3"/>
  <c r="T76" i="3"/>
  <c r="U74" i="3"/>
  <c r="U62" i="3"/>
  <c r="M75" i="3"/>
  <c r="M61" i="3"/>
  <c r="I21" i="3"/>
  <c r="D75" i="2"/>
  <c r="I24" i="3"/>
  <c r="W74" i="3"/>
  <c r="S69" i="2"/>
  <c r="S65" i="2"/>
  <c r="C20" i="3"/>
  <c r="D17" i="2"/>
  <c r="D27" i="2"/>
  <c r="W64" i="2"/>
  <c r="W73" i="2"/>
  <c r="W67" i="3"/>
  <c r="W68" i="3"/>
  <c r="O73" i="3"/>
  <c r="O61" i="3"/>
  <c r="D24" i="2"/>
  <c r="D69" i="2"/>
  <c r="D61" i="2"/>
  <c r="D74" i="2"/>
  <c r="P61" i="3"/>
  <c r="P67" i="3"/>
  <c r="P76" i="3"/>
  <c r="L72" i="3"/>
  <c r="L68" i="3"/>
  <c r="D66" i="3"/>
  <c r="D74" i="3"/>
  <c r="D24" i="3"/>
  <c r="D36" i="3"/>
  <c r="Q29" i="3"/>
  <c r="Q20" i="3"/>
  <c r="Y66" i="3"/>
  <c r="Y75" i="3"/>
  <c r="K29" i="2"/>
  <c r="K27" i="2"/>
  <c r="K28" i="2"/>
  <c r="U63" i="3"/>
  <c r="U61" i="3"/>
  <c r="U70" i="3"/>
  <c r="E35" i="3"/>
  <c r="C72" i="2"/>
  <c r="C68" i="2"/>
  <c r="C60" i="2"/>
  <c r="S64" i="2"/>
  <c r="S73" i="2"/>
  <c r="D36" i="2"/>
  <c r="I37" i="3"/>
  <c r="W25" i="2"/>
  <c r="W29" i="2"/>
  <c r="W38" i="2"/>
  <c r="W72" i="2"/>
  <c r="W60" i="2"/>
  <c r="C61" i="1"/>
  <c r="E64" i="1"/>
  <c r="I36" i="3"/>
  <c r="W75" i="3"/>
  <c r="W76" i="3"/>
  <c r="O68" i="3"/>
  <c r="C36" i="2"/>
  <c r="C21" i="2"/>
  <c r="K20" i="3"/>
  <c r="S24" i="2"/>
  <c r="S32" i="2"/>
  <c r="D60" i="2"/>
  <c r="D65" i="2"/>
  <c r="P74" i="3"/>
  <c r="P75" i="3"/>
  <c r="P60" i="3"/>
  <c r="L21" i="3"/>
  <c r="L33" i="3"/>
  <c r="L69" i="3"/>
  <c r="L67" i="3"/>
  <c r="L76" i="3"/>
  <c r="D65" i="3"/>
  <c r="D61" i="3"/>
  <c r="D62" i="3"/>
  <c r="U35" i="3"/>
  <c r="U27" i="3"/>
  <c r="D32" i="3"/>
  <c r="D23" i="3"/>
  <c r="Q37" i="3"/>
  <c r="Q28" i="3"/>
  <c r="X38" i="3"/>
  <c r="Y76" i="3"/>
  <c r="Y74" i="3"/>
  <c r="Y62" i="3"/>
  <c r="K34" i="2"/>
  <c r="K35" i="2"/>
  <c r="K36" i="2"/>
  <c r="E27" i="3"/>
  <c r="U76" i="3"/>
  <c r="U69" i="3"/>
  <c r="U78" i="3"/>
  <c r="Q22" i="3"/>
  <c r="D76" i="2"/>
  <c r="C76" i="2"/>
  <c r="S72" i="2"/>
  <c r="I23" i="3"/>
  <c r="W66" i="2"/>
  <c r="W67" i="2"/>
  <c r="W68" i="2"/>
  <c r="I22" i="3"/>
  <c r="W62" i="3"/>
  <c r="O67" i="3"/>
  <c r="O76" i="3"/>
  <c r="I33" i="3"/>
  <c r="D72" i="2"/>
  <c r="D73" i="2"/>
  <c r="P62" i="3"/>
  <c r="P63" i="3"/>
  <c r="L74" i="3"/>
  <c r="L75" i="3"/>
  <c r="L60" i="3"/>
  <c r="D73" i="3"/>
  <c r="D69" i="3"/>
  <c r="D70" i="3"/>
  <c r="W74" i="2"/>
  <c r="D27" i="3"/>
  <c r="D31" i="3"/>
  <c r="Q24" i="3"/>
  <c r="Q36" i="3"/>
  <c r="Y68" i="3"/>
  <c r="Y61" i="3"/>
  <c r="Y70" i="3"/>
  <c r="K22" i="2"/>
  <c r="K23" i="2"/>
  <c r="O72" i="3"/>
  <c r="U60" i="3"/>
  <c r="U77" i="3"/>
  <c r="U65" i="3"/>
  <c r="M78" i="3"/>
  <c r="D30" i="3"/>
  <c r="I35" i="3"/>
  <c r="S60" i="2"/>
  <c r="C31" i="4"/>
  <c r="C34" i="4"/>
  <c r="C29" i="4"/>
  <c r="G24" i="2"/>
  <c r="C62" i="2"/>
  <c r="C63" i="2"/>
  <c r="I32" i="3"/>
  <c r="I20" i="3"/>
  <c r="G33" i="2"/>
  <c r="S67" i="2"/>
  <c r="D22" i="2"/>
  <c r="D23" i="2"/>
  <c r="I60" i="3"/>
  <c r="I68" i="3"/>
  <c r="G73" i="2"/>
  <c r="I72" i="3"/>
  <c r="W28" i="2"/>
  <c r="W71" i="2"/>
  <c r="W75" i="2"/>
  <c r="W76" i="2"/>
  <c r="W61" i="3"/>
  <c r="W70" i="3"/>
  <c r="O75" i="3"/>
  <c r="O60" i="3"/>
  <c r="I75" i="3"/>
  <c r="C23" i="2"/>
  <c r="C32" i="2"/>
  <c r="I67" i="3"/>
  <c r="I30" i="3"/>
  <c r="S22" i="2"/>
  <c r="D67" i="2"/>
  <c r="D68" i="2"/>
  <c r="P30" i="3"/>
  <c r="P34" i="3"/>
  <c r="P77" i="3"/>
  <c r="P70" i="3"/>
  <c r="L24" i="3"/>
  <c r="L36" i="3"/>
  <c r="L66" i="3"/>
  <c r="L62" i="3"/>
  <c r="D60" i="3"/>
  <c r="D77" i="3"/>
  <c r="H34" i="3"/>
  <c r="H38" i="3"/>
  <c r="U29" i="3"/>
  <c r="U33" i="3"/>
  <c r="D35" i="3"/>
  <c r="Q32" i="3"/>
  <c r="X37" i="3"/>
  <c r="X33" i="3"/>
  <c r="Y60" i="3"/>
  <c r="Y69" i="3"/>
  <c r="X69" i="3"/>
  <c r="K21" i="2"/>
  <c r="K30" i="2"/>
  <c r="T21" i="3"/>
  <c r="T33" i="3"/>
  <c r="T77" i="3"/>
  <c r="U68" i="3"/>
  <c r="U64" i="3"/>
  <c r="M77" i="3"/>
</calcChain>
</file>

<file path=xl/sharedStrings.xml><?xml version="1.0" encoding="utf-8"?>
<sst xmlns="http://schemas.openxmlformats.org/spreadsheetml/2006/main" count="391" uniqueCount="43">
  <si>
    <t>MinInValue</t>
  </si>
  <si>
    <t>MaxInValur</t>
  </si>
  <si>
    <t>MinOutValue</t>
  </si>
  <si>
    <t>MaxOutValue</t>
  </si>
  <si>
    <t>1st equation</t>
  </si>
  <si>
    <t>scale =</t>
  </si>
  <si>
    <t>RGBout =</t>
  </si>
  <si>
    <t>RGB_TEST_IN =</t>
  </si>
  <si>
    <t>float</t>
  </si>
  <si>
    <t>MaxInValue</t>
  </si>
  <si>
    <t>2nd equation  - no max specified    int  in  float out</t>
  </si>
  <si>
    <t>2nd equation  - no max specified    float  in  INT out</t>
  </si>
  <si>
    <t>minscale=</t>
  </si>
  <si>
    <t>rangescalarin</t>
  </si>
  <si>
    <t>rangescalarout</t>
  </si>
  <si>
    <t>RGBout  (2) =</t>
  </si>
  <si>
    <t>3rd equation  - no min specified    int  in  float out</t>
  </si>
  <si>
    <t>3rd equation  - no min  specified    float  in  INT out</t>
  </si>
  <si>
    <t>denom</t>
  </si>
  <si>
    <t>num</t>
  </si>
  <si>
    <t>1st Way</t>
  </si>
  <si>
    <t>2nd Way</t>
  </si>
  <si>
    <t>RGB Test IN =</t>
  </si>
  <si>
    <t>maxscale=</t>
  </si>
  <si>
    <t>Original equation  - no min specified    int  in  float out</t>
  </si>
  <si>
    <t>Original Way</t>
  </si>
  <si>
    <t>outBitDepth</t>
  </si>
  <si>
    <t>InBitDepth</t>
  </si>
  <si>
    <t>rangescalarIn</t>
  </si>
  <si>
    <t>rangescalarOut</t>
  </si>
  <si>
    <t>scale=</t>
  </si>
  <si>
    <t>16f</t>
  </si>
  <si>
    <t>NEW</t>
  </si>
  <si>
    <t>int</t>
  </si>
  <si>
    <t>Partial Input Range</t>
  </si>
  <si>
    <t>Partial Output Range</t>
  </si>
  <si>
    <t>Overrange Output Range</t>
  </si>
  <si>
    <t>Overrange Input Range</t>
  </si>
  <si>
    <t>FULL EQN</t>
  </si>
  <si>
    <t>Mixed Ranges</t>
  </si>
  <si>
    <t>offset=</t>
  </si>
  <si>
    <t>OnlyMax</t>
  </si>
  <si>
    <t>OnlyMin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</si>
</sst>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/>
    <xf numFmtId="0" fontId="4" fillId="0" borderId="1" xfId="0" applyFon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2" fontId="0" fillId="2" borderId="0" xfId="0" applyNumberForma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2" fontId="0" fillId="0" borderId="0" xfId="0" applyNumberFormat="1"/>
  </cellXfs>
  <cellStyles count="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97743693101299E-2"/>
          <c:y val="1.78913738019169E-2"/>
          <c:w val="0.88667267323688703"/>
          <c:h val="0.96677316293929705"/>
        </c:manualLayout>
      </c:layout>
      <c:scatterChart>
        <c:scatterStyle val="lineMarker"/>
        <c:varyColors val="0"/>
        <c:ser>
          <c:idx val="0"/>
          <c:order val="0"/>
          <c:tx>
            <c:v>Dougs</c:v>
          </c:tx>
          <c:marker>
            <c:symbol val="dash"/>
            <c:size val="9"/>
          </c:marker>
          <c:xVal>
            <c:numRef>
              <c:f>'OnlyMax Ranges'!$A$20:$A$38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'OnlyMax Ranges'!$L$20:$L$38</c:f>
              <c:numCache>
                <c:formatCode>General</c:formatCode>
                <c:ptCount val="19"/>
                <c:pt idx="0">
                  <c:v>-46</c:v>
                </c:pt>
                <c:pt idx="1">
                  <c:v>772.40000000000009</c:v>
                </c:pt>
                <c:pt idx="2">
                  <c:v>874.7</c:v>
                </c:pt>
                <c:pt idx="3">
                  <c:v>925.84999999999991</c:v>
                </c:pt>
                <c:pt idx="4">
                  <c:v>977</c:v>
                </c:pt>
                <c:pt idx="5">
                  <c:v>1028.1500000000001</c:v>
                </c:pt>
                <c:pt idx="6">
                  <c:v>1079.3000000000002</c:v>
                </c:pt>
                <c:pt idx="7">
                  <c:v>1181.5999999999999</c:v>
                </c:pt>
                <c:pt idx="8">
                  <c:v>1283.9000000000001</c:v>
                </c:pt>
                <c:pt idx="9">
                  <c:v>1386.1999999999998</c:v>
                </c:pt>
                <c:pt idx="10">
                  <c:v>1488.5</c:v>
                </c:pt>
                <c:pt idx="11">
                  <c:v>1590.8000000000002</c:v>
                </c:pt>
                <c:pt idx="12">
                  <c:v>1693.1</c:v>
                </c:pt>
                <c:pt idx="13">
                  <c:v>1795.4</c:v>
                </c:pt>
                <c:pt idx="14">
                  <c:v>1897.6999999999998</c:v>
                </c:pt>
                <c:pt idx="15">
                  <c:v>2000</c:v>
                </c:pt>
                <c:pt idx="16">
                  <c:v>2511.5</c:v>
                </c:pt>
                <c:pt idx="17">
                  <c:v>3023</c:v>
                </c:pt>
                <c:pt idx="18">
                  <c:v>4046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8A-F24F-BBD1-7D6DB9FD93B7}"/>
            </c:ext>
          </c:extLst>
        </c:ser>
        <c:ser>
          <c:idx val="1"/>
          <c:order val="1"/>
          <c:tx>
            <c:v>New</c:v>
          </c:tx>
          <c:marker>
            <c:symbol val="dash"/>
            <c:size val="9"/>
          </c:marker>
          <c:xVal>
            <c:numRef>
              <c:f>'OnlyMax Ranges'!$A$20:$A$38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'OnlyMax Ranges'!$M$20:$M$38</c:f>
              <c:numCache>
                <c:formatCode>General</c:formatCode>
                <c:ptCount val="19"/>
                <c:pt idx="0">
                  <c:v>-2000</c:v>
                </c:pt>
                <c:pt idx="1">
                  <c:v>-400</c:v>
                </c:pt>
                <c:pt idx="2">
                  <c:v>-200</c:v>
                </c:pt>
                <c:pt idx="3">
                  <c:v>-100</c:v>
                </c:pt>
                <c:pt idx="4">
                  <c:v>0</c:v>
                </c:pt>
                <c:pt idx="5">
                  <c:v>100</c:v>
                </c:pt>
                <c:pt idx="6">
                  <c:v>200</c:v>
                </c:pt>
                <c:pt idx="7">
                  <c:v>400</c:v>
                </c:pt>
                <c:pt idx="8">
                  <c:v>600</c:v>
                </c:pt>
                <c:pt idx="9">
                  <c:v>800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  <c:pt idx="16">
                  <c:v>3000</c:v>
                </c:pt>
                <c:pt idx="17">
                  <c:v>4000</c:v>
                </c:pt>
                <c:pt idx="18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8A-F24F-BBD1-7D6DB9FD93B7}"/>
            </c:ext>
          </c:extLst>
        </c:ser>
        <c:ser>
          <c:idx val="2"/>
          <c:order val="2"/>
          <c:tx>
            <c:v>full range</c:v>
          </c:tx>
          <c:xVal>
            <c:numRef>
              <c:f>'OnlyMax Ranges'!$A$20:$A$38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'OnlyMax Ranges'!$C$20:$C$38</c:f>
              <c:numCache>
                <c:formatCode>General</c:formatCode>
                <c:ptCount val="19"/>
                <c:pt idx="0">
                  <c:v>-1023</c:v>
                </c:pt>
                <c:pt idx="1">
                  <c:v>-204.60000000000002</c:v>
                </c:pt>
                <c:pt idx="2">
                  <c:v>-102.30000000000001</c:v>
                </c:pt>
                <c:pt idx="3">
                  <c:v>-51.150000000000006</c:v>
                </c:pt>
                <c:pt idx="4">
                  <c:v>0</c:v>
                </c:pt>
                <c:pt idx="5">
                  <c:v>51.150000000000006</c:v>
                </c:pt>
                <c:pt idx="6">
                  <c:v>102.30000000000001</c:v>
                </c:pt>
                <c:pt idx="7">
                  <c:v>204.60000000000002</c:v>
                </c:pt>
                <c:pt idx="8">
                  <c:v>306.89999999999998</c:v>
                </c:pt>
                <c:pt idx="9">
                  <c:v>409.20000000000005</c:v>
                </c:pt>
                <c:pt idx="10">
                  <c:v>511.5</c:v>
                </c:pt>
                <c:pt idx="11">
                  <c:v>613.79999999999995</c:v>
                </c:pt>
                <c:pt idx="12">
                  <c:v>716.09999999999991</c:v>
                </c:pt>
                <c:pt idx="13">
                  <c:v>818.40000000000009</c:v>
                </c:pt>
                <c:pt idx="14">
                  <c:v>920.7</c:v>
                </c:pt>
                <c:pt idx="15">
                  <c:v>1023</c:v>
                </c:pt>
                <c:pt idx="16">
                  <c:v>1534.5</c:v>
                </c:pt>
                <c:pt idx="17">
                  <c:v>2046</c:v>
                </c:pt>
                <c:pt idx="18">
                  <c:v>3069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8A-F24F-BBD1-7D6DB9F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661064"/>
        <c:axId val="2105664104"/>
      </c:scatterChart>
      <c:valAx>
        <c:axId val="210566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664104"/>
        <c:crosses val="autoZero"/>
        <c:crossBetween val="midCat"/>
      </c:valAx>
      <c:valAx>
        <c:axId val="2105664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661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97743693101299E-2"/>
          <c:y val="1.78913738019169E-2"/>
          <c:w val="0.88667267323688703"/>
          <c:h val="0.96677316293929705"/>
        </c:manualLayout>
      </c:layout>
      <c:scatterChart>
        <c:scatterStyle val="lineMarker"/>
        <c:varyColors val="0"/>
        <c:ser>
          <c:idx val="0"/>
          <c:order val="0"/>
          <c:tx>
            <c:v>Dougs</c:v>
          </c:tx>
          <c:marker>
            <c:symbol val="dash"/>
            <c:size val="9"/>
          </c:marker>
          <c:xVal>
            <c:numRef>
              <c:f>'OnlyMin Ranges'!$A$20:$A$38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'OnlyMin Ranges'!$L$20:$L$38</c:f>
              <c:numCache>
                <c:formatCode>General</c:formatCode>
                <c:ptCount val="19"/>
                <c:pt idx="0">
                  <c:v>-959</c:v>
                </c:pt>
                <c:pt idx="1">
                  <c:v>-140.60000000000002</c:v>
                </c:pt>
                <c:pt idx="2">
                  <c:v>-38.300000000000011</c:v>
                </c:pt>
                <c:pt idx="3">
                  <c:v>12.849999999999994</c:v>
                </c:pt>
                <c:pt idx="4">
                  <c:v>64</c:v>
                </c:pt>
                <c:pt idx="5">
                  <c:v>115.15</c:v>
                </c:pt>
                <c:pt idx="6">
                  <c:v>166.3</c:v>
                </c:pt>
                <c:pt idx="7">
                  <c:v>268.60000000000002</c:v>
                </c:pt>
                <c:pt idx="8">
                  <c:v>370.9</c:v>
                </c:pt>
                <c:pt idx="9">
                  <c:v>473.20000000000005</c:v>
                </c:pt>
                <c:pt idx="10">
                  <c:v>575.5</c:v>
                </c:pt>
                <c:pt idx="11">
                  <c:v>677.8</c:v>
                </c:pt>
                <c:pt idx="12">
                  <c:v>780.09999999999991</c:v>
                </c:pt>
                <c:pt idx="13">
                  <c:v>882.40000000000009</c:v>
                </c:pt>
                <c:pt idx="14">
                  <c:v>984.7</c:v>
                </c:pt>
                <c:pt idx="15">
                  <c:v>1087</c:v>
                </c:pt>
                <c:pt idx="16">
                  <c:v>1598.5</c:v>
                </c:pt>
                <c:pt idx="17">
                  <c:v>2110</c:v>
                </c:pt>
                <c:pt idx="18">
                  <c:v>3133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6E-8C42-B70E-EE2FF14BDFE8}"/>
            </c:ext>
          </c:extLst>
        </c:ser>
        <c:ser>
          <c:idx val="1"/>
          <c:order val="1"/>
          <c:tx>
            <c:v>New</c:v>
          </c:tx>
          <c:marker>
            <c:symbol val="dash"/>
            <c:size val="9"/>
          </c:marker>
          <c:xVal>
            <c:numRef>
              <c:f>'OnlyMin Ranges'!$A$20:$A$38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'OnlyMin Ranges'!$M$20:$M$38</c:f>
              <c:numCache>
                <c:formatCode>General</c:formatCode>
                <c:ptCount val="19"/>
                <c:pt idx="0">
                  <c:v>-895</c:v>
                </c:pt>
                <c:pt idx="1">
                  <c:v>-127.80000000000001</c:v>
                </c:pt>
                <c:pt idx="2">
                  <c:v>-31.900000000000006</c:v>
                </c:pt>
                <c:pt idx="3">
                  <c:v>16.049999999999997</c:v>
                </c:pt>
                <c:pt idx="4">
                  <c:v>64</c:v>
                </c:pt>
                <c:pt idx="5">
                  <c:v>111.95</c:v>
                </c:pt>
                <c:pt idx="6">
                  <c:v>159.9</c:v>
                </c:pt>
                <c:pt idx="7">
                  <c:v>255.8</c:v>
                </c:pt>
                <c:pt idx="8">
                  <c:v>351.7</c:v>
                </c:pt>
                <c:pt idx="9">
                  <c:v>447.6</c:v>
                </c:pt>
                <c:pt idx="10">
                  <c:v>543.5</c:v>
                </c:pt>
                <c:pt idx="11">
                  <c:v>639.4</c:v>
                </c:pt>
                <c:pt idx="12">
                  <c:v>735.3</c:v>
                </c:pt>
                <c:pt idx="13">
                  <c:v>831.2</c:v>
                </c:pt>
                <c:pt idx="14">
                  <c:v>927.1</c:v>
                </c:pt>
                <c:pt idx="15">
                  <c:v>1023</c:v>
                </c:pt>
                <c:pt idx="16">
                  <c:v>1502.5</c:v>
                </c:pt>
                <c:pt idx="17">
                  <c:v>1982</c:v>
                </c:pt>
                <c:pt idx="18">
                  <c:v>2941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6E-8C42-B70E-EE2FF14BDFE8}"/>
            </c:ext>
          </c:extLst>
        </c:ser>
        <c:ser>
          <c:idx val="2"/>
          <c:order val="2"/>
          <c:tx>
            <c:v>full range</c:v>
          </c:tx>
          <c:xVal>
            <c:numRef>
              <c:f>'OnlyMin Ranges'!$A$20:$A$38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'OnlyMin Ranges'!$C$20:$C$38</c:f>
              <c:numCache>
                <c:formatCode>General</c:formatCode>
                <c:ptCount val="19"/>
                <c:pt idx="0">
                  <c:v>-1023</c:v>
                </c:pt>
                <c:pt idx="1">
                  <c:v>-204.60000000000002</c:v>
                </c:pt>
                <c:pt idx="2">
                  <c:v>-102.30000000000001</c:v>
                </c:pt>
                <c:pt idx="3">
                  <c:v>-51.150000000000006</c:v>
                </c:pt>
                <c:pt idx="4">
                  <c:v>0</c:v>
                </c:pt>
                <c:pt idx="5">
                  <c:v>51.150000000000006</c:v>
                </c:pt>
                <c:pt idx="6">
                  <c:v>102.30000000000001</c:v>
                </c:pt>
                <c:pt idx="7">
                  <c:v>204.60000000000002</c:v>
                </c:pt>
                <c:pt idx="8">
                  <c:v>306.89999999999998</c:v>
                </c:pt>
                <c:pt idx="9">
                  <c:v>409.20000000000005</c:v>
                </c:pt>
                <c:pt idx="10">
                  <c:v>511.5</c:v>
                </c:pt>
                <c:pt idx="11">
                  <c:v>613.79999999999995</c:v>
                </c:pt>
                <c:pt idx="12">
                  <c:v>716.09999999999991</c:v>
                </c:pt>
                <c:pt idx="13">
                  <c:v>818.40000000000009</c:v>
                </c:pt>
                <c:pt idx="14">
                  <c:v>920.7</c:v>
                </c:pt>
                <c:pt idx="15">
                  <c:v>1023</c:v>
                </c:pt>
                <c:pt idx="16">
                  <c:v>1534.5</c:v>
                </c:pt>
                <c:pt idx="17">
                  <c:v>2046</c:v>
                </c:pt>
                <c:pt idx="18">
                  <c:v>3069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6E-8C42-B70E-EE2FF14B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715608"/>
        <c:axId val="2105718600"/>
      </c:scatterChart>
      <c:valAx>
        <c:axId val="210571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718600"/>
        <c:crosses val="autoZero"/>
        <c:crossBetween val="midCat"/>
      </c:valAx>
      <c:valAx>
        <c:axId val="2105718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715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97743693101299E-2"/>
          <c:y val="1.78913738019169E-2"/>
          <c:w val="0.88667267323688703"/>
          <c:h val="0.96677316293929705"/>
        </c:manualLayout>
      </c:layout>
      <c:scatterChart>
        <c:scatterStyle val="lineMarker"/>
        <c:varyColors val="0"/>
        <c:ser>
          <c:idx val="0"/>
          <c:order val="0"/>
          <c:tx>
            <c:v>Dougs</c:v>
          </c:tx>
          <c:marker>
            <c:symbol val="dash"/>
            <c:size val="9"/>
          </c:marker>
          <c:xVal>
            <c:numRef>
              <c:f>'OnlyMax Ranges floats'!$A$20:$A$38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'OnlyMax Ranges floats'!$L$20:$L$38</c:f>
              <c:numCache>
                <c:formatCode>General</c:formatCode>
                <c:ptCount val="19"/>
                <c:pt idx="0">
                  <c:v>-1.25</c:v>
                </c:pt>
                <c:pt idx="1">
                  <c:v>-0.44999999999999996</c:v>
                </c:pt>
                <c:pt idx="2">
                  <c:v>-0.35</c:v>
                </c:pt>
                <c:pt idx="3">
                  <c:v>-0.30000000000000004</c:v>
                </c:pt>
                <c:pt idx="4">
                  <c:v>-0.25</c:v>
                </c:pt>
                <c:pt idx="5">
                  <c:v>-0.19999999999999996</c:v>
                </c:pt>
                <c:pt idx="6">
                  <c:v>-0.15000000000000002</c:v>
                </c:pt>
                <c:pt idx="7">
                  <c:v>-5.0000000000000044E-2</c:v>
                </c:pt>
                <c:pt idx="8">
                  <c:v>5.0000000000000044E-2</c:v>
                </c:pt>
                <c:pt idx="9">
                  <c:v>0.14999999999999991</c:v>
                </c:pt>
                <c:pt idx="10">
                  <c:v>0.25</c:v>
                </c:pt>
                <c:pt idx="11">
                  <c:v>0.35000000000000009</c:v>
                </c:pt>
                <c:pt idx="12">
                  <c:v>0.44999999999999996</c:v>
                </c:pt>
                <c:pt idx="13">
                  <c:v>0.55000000000000004</c:v>
                </c:pt>
                <c:pt idx="14">
                  <c:v>0.64999999999999991</c:v>
                </c:pt>
                <c:pt idx="15">
                  <c:v>0.75</c:v>
                </c:pt>
                <c:pt idx="16">
                  <c:v>1.25</c:v>
                </c:pt>
                <c:pt idx="17">
                  <c:v>1.75</c:v>
                </c:pt>
                <c:pt idx="18">
                  <c:v>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8D-AB44-827B-4BDF7F030B91}"/>
            </c:ext>
          </c:extLst>
        </c:ser>
        <c:ser>
          <c:idx val="1"/>
          <c:order val="1"/>
          <c:tx>
            <c:v>New</c:v>
          </c:tx>
          <c:marker>
            <c:symbol val="dash"/>
            <c:size val="9"/>
          </c:marker>
          <c:xVal>
            <c:numRef>
              <c:f>'OnlyMax Ranges floats'!$A$20:$A$38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'OnlyMax Ranges floats'!$M$20:$M$38</c:f>
              <c:numCache>
                <c:formatCode>General</c:formatCode>
                <c:ptCount val="19"/>
                <c:pt idx="0">
                  <c:v>-0.75</c:v>
                </c:pt>
                <c:pt idx="1">
                  <c:v>-0.15000000000000002</c:v>
                </c:pt>
                <c:pt idx="2">
                  <c:v>-7.4999999999999956E-2</c:v>
                </c:pt>
                <c:pt idx="3">
                  <c:v>-3.7499999999999978E-2</c:v>
                </c:pt>
                <c:pt idx="4">
                  <c:v>0</c:v>
                </c:pt>
                <c:pt idx="5">
                  <c:v>3.7499999999999978E-2</c:v>
                </c:pt>
                <c:pt idx="6">
                  <c:v>7.4999999999999956E-2</c:v>
                </c:pt>
                <c:pt idx="7">
                  <c:v>0.15000000000000002</c:v>
                </c:pt>
                <c:pt idx="8">
                  <c:v>0.22499999999999998</c:v>
                </c:pt>
                <c:pt idx="9">
                  <c:v>0.30000000000000004</c:v>
                </c:pt>
                <c:pt idx="10">
                  <c:v>0.375</c:v>
                </c:pt>
                <c:pt idx="11">
                  <c:v>0.44999999999999996</c:v>
                </c:pt>
                <c:pt idx="12">
                  <c:v>0.52499999999999991</c:v>
                </c:pt>
                <c:pt idx="13">
                  <c:v>0.60000000000000009</c:v>
                </c:pt>
                <c:pt idx="14">
                  <c:v>0.67500000000000004</c:v>
                </c:pt>
                <c:pt idx="15">
                  <c:v>0.75</c:v>
                </c:pt>
                <c:pt idx="16">
                  <c:v>1.125</c:v>
                </c:pt>
                <c:pt idx="17">
                  <c:v>1.5</c:v>
                </c:pt>
                <c:pt idx="18">
                  <c:v>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8D-AB44-827B-4BDF7F030B91}"/>
            </c:ext>
          </c:extLst>
        </c:ser>
        <c:ser>
          <c:idx val="2"/>
          <c:order val="2"/>
          <c:tx>
            <c:v>full range</c:v>
          </c:tx>
          <c:xVal>
            <c:numRef>
              <c:f>'OnlyMax Ranges floats'!$A$20:$A$38</c:f>
              <c:numCache>
                <c:formatCode>General</c:formatCode>
                <c:ptCount val="19"/>
                <c:pt idx="0">
                  <c:v>-1</c:v>
                </c:pt>
                <c:pt idx="1">
                  <c:v>-0.2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1.5</c:v>
                </c:pt>
                <c:pt idx="17">
                  <c:v>2</c:v>
                </c:pt>
                <c:pt idx="18">
                  <c:v>3</c:v>
                </c:pt>
              </c:numCache>
            </c:numRef>
          </c:xVal>
          <c:yVal>
            <c:numRef>
              <c:f>'OnlyMax Ranges floats'!$C$20:$C$38</c:f>
              <c:numCache>
                <c:formatCode>General</c:formatCode>
                <c:ptCount val="19"/>
                <c:pt idx="0">
                  <c:v>-4.5045045045045045E-3</c:v>
                </c:pt>
                <c:pt idx="1">
                  <c:v>-9.0090090090090091E-4</c:v>
                </c:pt>
                <c:pt idx="2">
                  <c:v>-4.5045045045045046E-4</c:v>
                </c:pt>
                <c:pt idx="3">
                  <c:v>-2.2522522522522523E-4</c:v>
                </c:pt>
                <c:pt idx="4">
                  <c:v>0</c:v>
                </c:pt>
                <c:pt idx="5">
                  <c:v>2.2522522522522523E-4</c:v>
                </c:pt>
                <c:pt idx="6">
                  <c:v>4.5045045045045046E-4</c:v>
                </c:pt>
                <c:pt idx="7">
                  <c:v>9.0090090090090091E-4</c:v>
                </c:pt>
                <c:pt idx="8">
                  <c:v>1.3513513513513512E-3</c:v>
                </c:pt>
                <c:pt idx="9">
                  <c:v>1.8018018018018018E-3</c:v>
                </c:pt>
                <c:pt idx="10">
                  <c:v>2.2522522522522522E-3</c:v>
                </c:pt>
                <c:pt idx="11">
                  <c:v>2.7027027027027024E-3</c:v>
                </c:pt>
                <c:pt idx="12">
                  <c:v>3.153153153153153E-3</c:v>
                </c:pt>
                <c:pt idx="13">
                  <c:v>3.6036036036036037E-3</c:v>
                </c:pt>
                <c:pt idx="14">
                  <c:v>4.0540540540540543E-3</c:v>
                </c:pt>
                <c:pt idx="15">
                  <c:v>4.5045045045045045E-3</c:v>
                </c:pt>
                <c:pt idx="16">
                  <c:v>6.7567567567567571E-3</c:v>
                </c:pt>
                <c:pt idx="17">
                  <c:v>9.0090090090090089E-3</c:v>
                </c:pt>
                <c:pt idx="18">
                  <c:v>1.3513513513513514E-2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8D-AB44-827B-4BDF7F030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790008"/>
        <c:axId val="2108787016"/>
      </c:scatterChart>
      <c:valAx>
        <c:axId val="210879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8787016"/>
        <c:crosses val="autoZero"/>
        <c:crossBetween val="midCat"/>
      </c:valAx>
      <c:valAx>
        <c:axId val="2108787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790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876300</xdr:colOff>
      <xdr:row>85</xdr:row>
      <xdr:rowOff>31750</xdr:rowOff>
    </xdr:from>
    <xdr:to>
      <xdr:col>22</xdr:col>
      <xdr:colOff>165100</xdr:colOff>
      <xdr:row>120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78</xdr:row>
      <xdr:rowOff>114300</xdr:rowOff>
    </xdr:from>
    <xdr:to>
      <xdr:col>19</xdr:col>
      <xdr:colOff>457200</xdr:colOff>
      <xdr:row>113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876300</xdr:colOff>
      <xdr:row>85</xdr:row>
      <xdr:rowOff>31750</xdr:rowOff>
    </xdr:from>
    <xdr:to>
      <xdr:col>22</xdr:col>
      <xdr:colOff>165100</xdr:colOff>
      <xdr:row>120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4"/>
  <sheetViews>
    <sheetView workbookViewId="0">
      <selection activeCell="V31" sqref="V31"/>
    </sheetView>
  </sheetViews>
  <sheetFormatPr baseColWidth="10" defaultRowHeight="16" x14ac:dyDescent="0.2"/>
  <cols>
    <col min="2" max="2" width="17.5" customWidth="1"/>
    <col min="6" max="6" width="16" style="4" customWidth="1"/>
    <col min="7" max="7" width="16.5" customWidth="1"/>
  </cols>
  <sheetData>
    <row r="3" spans="1:9" x14ac:dyDescent="0.2">
      <c r="B3" t="s">
        <v>0</v>
      </c>
      <c r="C3">
        <v>64</v>
      </c>
    </row>
    <row r="4" spans="1:9" x14ac:dyDescent="0.2">
      <c r="B4" t="s">
        <v>1</v>
      </c>
      <c r="C4">
        <v>940</v>
      </c>
    </row>
    <row r="5" spans="1:9" x14ac:dyDescent="0.2">
      <c r="B5" t="s">
        <v>2</v>
      </c>
      <c r="C5">
        <v>4</v>
      </c>
    </row>
    <row r="6" spans="1:9" x14ac:dyDescent="0.2">
      <c r="B6" t="s">
        <v>3</v>
      </c>
      <c r="C6">
        <v>1019</v>
      </c>
    </row>
    <row r="7" spans="1:9" ht="16" customHeight="1" x14ac:dyDescent="0.2"/>
    <row r="8" spans="1:9" x14ac:dyDescent="0.2">
      <c r="A8" t="s">
        <v>4</v>
      </c>
    </row>
    <row r="9" spans="1:9" x14ac:dyDescent="0.2">
      <c r="C9" s="3" t="s">
        <v>19</v>
      </c>
      <c r="D9" s="3" t="s">
        <v>18</v>
      </c>
    </row>
    <row r="10" spans="1:9" x14ac:dyDescent="0.2">
      <c r="B10" t="s">
        <v>5</v>
      </c>
      <c r="C10">
        <f>C6-C5</f>
        <v>1015</v>
      </c>
      <c r="D10">
        <f>C4-C3</f>
        <v>876</v>
      </c>
      <c r="E10">
        <f>C10/D10</f>
        <v>1.158675799086758</v>
      </c>
    </row>
    <row r="11" spans="1:9" x14ac:dyDescent="0.2">
      <c r="B11" t="s">
        <v>6</v>
      </c>
      <c r="C11">
        <f>C13*E10+C5-(C3*E10)</f>
        <v>1115.1700913242009</v>
      </c>
    </row>
    <row r="13" spans="1:9" x14ac:dyDescent="0.2">
      <c r="B13" s="2" t="s">
        <v>7</v>
      </c>
      <c r="C13" s="9">
        <v>1023</v>
      </c>
      <c r="D13" s="2"/>
      <c r="E13" s="2"/>
      <c r="F13" s="5"/>
      <c r="G13" s="2" t="s">
        <v>22</v>
      </c>
      <c r="H13" s="9">
        <v>0.1</v>
      </c>
    </row>
    <row r="15" spans="1:9" x14ac:dyDescent="0.2">
      <c r="A15" t="s">
        <v>10</v>
      </c>
      <c r="G15" t="s">
        <v>11</v>
      </c>
    </row>
    <row r="16" spans="1:9" x14ac:dyDescent="0.2">
      <c r="B16" t="s">
        <v>13</v>
      </c>
      <c r="C16">
        <v>10</v>
      </c>
      <c r="D16">
        <f>2^C16-1</f>
        <v>1023</v>
      </c>
      <c r="G16" t="s">
        <v>13</v>
      </c>
      <c r="H16" t="s">
        <v>8</v>
      </c>
      <c r="I16">
        <v>1</v>
      </c>
    </row>
    <row r="17" spans="1:10" x14ac:dyDescent="0.2">
      <c r="B17" t="s">
        <v>14</v>
      </c>
      <c r="C17" t="s">
        <v>8</v>
      </c>
      <c r="D17">
        <v>1</v>
      </c>
      <c r="G17" t="s">
        <v>14</v>
      </c>
      <c r="H17">
        <v>10</v>
      </c>
      <c r="I17">
        <f>2^H17-1</f>
        <v>1023</v>
      </c>
    </row>
    <row r="18" spans="1:10" x14ac:dyDescent="0.2">
      <c r="B18" t="s">
        <v>0</v>
      </c>
      <c r="C18">
        <v>64</v>
      </c>
      <c r="G18" t="s">
        <v>0</v>
      </c>
      <c r="H18">
        <v>0.1</v>
      </c>
    </row>
    <row r="19" spans="1:10" x14ac:dyDescent="0.2">
      <c r="B19" t="s">
        <v>9</v>
      </c>
      <c r="C19">
        <f>D16</f>
        <v>1023</v>
      </c>
      <c r="G19" t="s">
        <v>9</v>
      </c>
      <c r="H19" s="1">
        <v>1</v>
      </c>
    </row>
    <row r="20" spans="1:10" x14ac:dyDescent="0.2">
      <c r="B20" t="s">
        <v>2</v>
      </c>
      <c r="C20">
        <v>0</v>
      </c>
      <c r="G20" t="s">
        <v>2</v>
      </c>
      <c r="H20">
        <v>64</v>
      </c>
    </row>
    <row r="21" spans="1:10" x14ac:dyDescent="0.2">
      <c r="B21" t="s">
        <v>3</v>
      </c>
      <c r="C21">
        <f>D17</f>
        <v>1</v>
      </c>
      <c r="G21" t="s">
        <v>3</v>
      </c>
      <c r="H21" s="1">
        <v>1023</v>
      </c>
    </row>
    <row r="22" spans="1:10" x14ac:dyDescent="0.2">
      <c r="C22" s="3" t="s">
        <v>19</v>
      </c>
      <c r="D22" s="3" t="s">
        <v>18</v>
      </c>
      <c r="H22" s="3" t="s">
        <v>19</v>
      </c>
      <c r="I22" s="3" t="s">
        <v>18</v>
      </c>
    </row>
    <row r="23" spans="1:10" x14ac:dyDescent="0.2">
      <c r="A23" t="s">
        <v>20</v>
      </c>
      <c r="B23" t="s">
        <v>5</v>
      </c>
      <c r="C23">
        <f>C21-C20</f>
        <v>1</v>
      </c>
      <c r="D23">
        <f>C19-C18</f>
        <v>959</v>
      </c>
      <c r="E23">
        <f>C23/D23</f>
        <v>1.0427528675703858E-3</v>
      </c>
      <c r="F23" s="4" t="s">
        <v>20</v>
      </c>
      <c r="G23" t="s">
        <v>5</v>
      </c>
      <c r="H23">
        <f>H21-H20</f>
        <v>959</v>
      </c>
      <c r="I23">
        <f>H19-H18</f>
        <v>0.9</v>
      </c>
      <c r="J23">
        <f>H23/I23</f>
        <v>1065.5555555555554</v>
      </c>
    </row>
    <row r="24" spans="1:10" x14ac:dyDescent="0.2">
      <c r="B24" t="s">
        <v>6</v>
      </c>
      <c r="C24">
        <f>(C13*E23)+C20-C18*E23</f>
        <v>0.99999999999999989</v>
      </c>
      <c r="G24" t="s">
        <v>6</v>
      </c>
      <c r="H24">
        <f>(H13*J23)+H20-H18*J23</f>
        <v>64</v>
      </c>
    </row>
    <row r="25" spans="1:10" x14ac:dyDescent="0.2">
      <c r="C25" s="3" t="s">
        <v>19</v>
      </c>
      <c r="D25" s="3" t="s">
        <v>18</v>
      </c>
      <c r="H25" s="3" t="s">
        <v>19</v>
      </c>
      <c r="I25" s="3" t="s">
        <v>18</v>
      </c>
    </row>
    <row r="26" spans="1:10" x14ac:dyDescent="0.2">
      <c r="A26" t="s">
        <v>21</v>
      </c>
      <c r="B26" s="6" t="s">
        <v>12</v>
      </c>
      <c r="C26" s="6">
        <f>(D17-C20)</f>
        <v>1</v>
      </c>
      <c r="D26" s="6">
        <f>D16-C18</f>
        <v>959</v>
      </c>
      <c r="E26" s="6">
        <f>C26/D26</f>
        <v>1.0427528675703858E-3</v>
      </c>
      <c r="F26" s="7" t="s">
        <v>21</v>
      </c>
      <c r="G26" s="6" t="s">
        <v>12</v>
      </c>
      <c r="H26" s="6">
        <f>(I17-H20)</f>
        <v>959</v>
      </c>
      <c r="I26" s="6">
        <f>I16-H18</f>
        <v>0.9</v>
      </c>
      <c r="J26" s="6">
        <f>H26/I26</f>
        <v>1065.5555555555554</v>
      </c>
    </row>
    <row r="27" spans="1:10" x14ac:dyDescent="0.2">
      <c r="B27" s="6" t="s">
        <v>15</v>
      </c>
      <c r="C27" s="8">
        <f>C13*E26+C20-(C18*E26)</f>
        <v>0.99999999999999989</v>
      </c>
      <c r="D27" s="6"/>
      <c r="E27" s="6"/>
      <c r="F27" s="7"/>
      <c r="G27" s="6" t="s">
        <v>15</v>
      </c>
      <c r="H27" s="8">
        <f>H13*J26+H20-(H18*J26)</f>
        <v>64</v>
      </c>
      <c r="I27" s="6"/>
      <c r="J27" s="6"/>
    </row>
    <row r="30" spans="1:10" x14ac:dyDescent="0.2">
      <c r="B30" s="2" t="s">
        <v>7</v>
      </c>
      <c r="C30" s="9">
        <v>500</v>
      </c>
      <c r="D30" s="2"/>
      <c r="E30" s="2"/>
      <c r="F30" s="5"/>
      <c r="G30" s="2" t="s">
        <v>22</v>
      </c>
      <c r="H30" s="9">
        <v>0</v>
      </c>
    </row>
    <row r="32" spans="1:10" x14ac:dyDescent="0.2">
      <c r="A32" t="s">
        <v>16</v>
      </c>
      <c r="G32" t="s">
        <v>17</v>
      </c>
    </row>
    <row r="33" spans="1:10" x14ac:dyDescent="0.2">
      <c r="B33" t="s">
        <v>13</v>
      </c>
      <c r="C33">
        <v>10</v>
      </c>
      <c r="D33">
        <f>2^C33-1</f>
        <v>1023</v>
      </c>
      <c r="G33" t="s">
        <v>13</v>
      </c>
      <c r="H33" t="s">
        <v>8</v>
      </c>
      <c r="I33">
        <v>1</v>
      </c>
    </row>
    <row r="34" spans="1:10" x14ac:dyDescent="0.2">
      <c r="B34" t="s">
        <v>14</v>
      </c>
      <c r="C34" t="s">
        <v>8</v>
      </c>
      <c r="D34">
        <v>1</v>
      </c>
      <c r="G34" t="s">
        <v>14</v>
      </c>
      <c r="H34">
        <v>10</v>
      </c>
      <c r="I34">
        <f>2^H34-1</f>
        <v>1023</v>
      </c>
    </row>
    <row r="35" spans="1:10" x14ac:dyDescent="0.2">
      <c r="B35" t="s">
        <v>0</v>
      </c>
      <c r="C35">
        <v>0</v>
      </c>
      <c r="G35" t="s">
        <v>0</v>
      </c>
      <c r="H35">
        <v>0</v>
      </c>
    </row>
    <row r="36" spans="1:10" x14ac:dyDescent="0.2">
      <c r="B36" t="s">
        <v>9</v>
      </c>
      <c r="C36">
        <v>1023</v>
      </c>
      <c r="G36" t="s">
        <v>9</v>
      </c>
      <c r="H36" s="1">
        <v>3</v>
      </c>
    </row>
    <row r="37" spans="1:10" x14ac:dyDescent="0.2">
      <c r="B37" t="s">
        <v>2</v>
      </c>
      <c r="C37">
        <v>0</v>
      </c>
      <c r="G37" t="s">
        <v>2</v>
      </c>
      <c r="H37">
        <v>0</v>
      </c>
    </row>
    <row r="38" spans="1:10" x14ac:dyDescent="0.2">
      <c r="B38" t="s">
        <v>3</v>
      </c>
      <c r="C38">
        <v>222</v>
      </c>
      <c r="G38" t="s">
        <v>3</v>
      </c>
      <c r="H38" s="1">
        <v>940</v>
      </c>
    </row>
    <row r="39" spans="1:10" x14ac:dyDescent="0.2">
      <c r="A39" t="s">
        <v>20</v>
      </c>
      <c r="C39" s="3" t="s">
        <v>19</v>
      </c>
      <c r="D39" s="3" t="s">
        <v>18</v>
      </c>
      <c r="F39" s="4" t="s">
        <v>20</v>
      </c>
      <c r="H39" s="3" t="s">
        <v>19</v>
      </c>
      <c r="I39" s="3" t="s">
        <v>18</v>
      </c>
    </row>
    <row r="40" spans="1:10" x14ac:dyDescent="0.2">
      <c r="B40" t="s">
        <v>5</v>
      </c>
      <c r="C40">
        <f>C38-C37</f>
        <v>222</v>
      </c>
      <c r="D40">
        <f>C36-C35</f>
        <v>1023</v>
      </c>
      <c r="E40">
        <f>C40/D40</f>
        <v>0.21700879765395895</v>
      </c>
      <c r="G40" t="s">
        <v>5</v>
      </c>
      <c r="H40">
        <f>H38-H37</f>
        <v>940</v>
      </c>
      <c r="I40">
        <f>H36-H35</f>
        <v>3</v>
      </c>
      <c r="J40">
        <f>H40/I40</f>
        <v>313.33333333333331</v>
      </c>
    </row>
    <row r="41" spans="1:10" x14ac:dyDescent="0.2">
      <c r="B41" t="s">
        <v>6</v>
      </c>
      <c r="C41">
        <f>(C30*E40)+C37-C35*E40</f>
        <v>108.50439882697947</v>
      </c>
      <c r="G41" t="s">
        <v>6</v>
      </c>
      <c r="H41">
        <f>(H30*J40)+H37-H35*J40</f>
        <v>0</v>
      </c>
    </row>
    <row r="42" spans="1:10" x14ac:dyDescent="0.2">
      <c r="C42" s="3" t="s">
        <v>19</v>
      </c>
      <c r="D42" s="3" t="s">
        <v>18</v>
      </c>
      <c r="H42" s="3" t="s">
        <v>19</v>
      </c>
      <c r="I42" s="3" t="s">
        <v>18</v>
      </c>
    </row>
    <row r="43" spans="1:10" x14ac:dyDescent="0.2">
      <c r="A43" t="s">
        <v>21</v>
      </c>
      <c r="B43" s="6" t="s">
        <v>23</v>
      </c>
      <c r="C43" s="6">
        <f>D34*(C38/D34)</f>
        <v>222</v>
      </c>
      <c r="D43" s="6">
        <f>C36</f>
        <v>1023</v>
      </c>
      <c r="E43" s="6">
        <f>C43/D43</f>
        <v>0.21700879765395895</v>
      </c>
      <c r="F43" s="7" t="s">
        <v>21</v>
      </c>
      <c r="G43" s="6" t="s">
        <v>23</v>
      </c>
      <c r="H43" s="6">
        <f>I34*(H38/I34)</f>
        <v>940</v>
      </c>
      <c r="I43" s="6">
        <f>H36</f>
        <v>3</v>
      </c>
      <c r="J43" s="6">
        <f>H43/I43</f>
        <v>313.33333333333331</v>
      </c>
    </row>
    <row r="44" spans="1:10" x14ac:dyDescent="0.2">
      <c r="B44" s="6" t="s">
        <v>15</v>
      </c>
      <c r="C44" s="8">
        <f>C30*E43+C38-(C36*E43)</f>
        <v>108.50439882697947</v>
      </c>
      <c r="D44" s="6"/>
      <c r="E44" s="6"/>
      <c r="F44" s="7"/>
      <c r="G44" s="6" t="s">
        <v>15</v>
      </c>
      <c r="H44" s="8">
        <f>H30*J43+H38-(H36*J43)</f>
        <v>0</v>
      </c>
      <c r="I44" s="6"/>
      <c r="J44" s="6"/>
    </row>
    <row r="47" spans="1:10" x14ac:dyDescent="0.2">
      <c r="B47" s="2" t="s">
        <v>7</v>
      </c>
      <c r="C47" s="12">
        <v>1023</v>
      </c>
      <c r="G47" s="2" t="s">
        <v>7</v>
      </c>
      <c r="H47" s="12">
        <v>0</v>
      </c>
    </row>
    <row r="49" spans="1:10" x14ac:dyDescent="0.2">
      <c r="A49" t="s">
        <v>24</v>
      </c>
      <c r="G49" t="s">
        <v>17</v>
      </c>
    </row>
    <row r="50" spans="1:10" x14ac:dyDescent="0.2">
      <c r="B50" t="s">
        <v>13</v>
      </c>
      <c r="C50">
        <v>10</v>
      </c>
      <c r="D50">
        <f>2^C50-1</f>
        <v>1023</v>
      </c>
      <c r="G50" t="s">
        <v>13</v>
      </c>
      <c r="H50" t="s">
        <v>8</v>
      </c>
      <c r="I50">
        <v>1</v>
      </c>
    </row>
    <row r="51" spans="1:10" x14ac:dyDescent="0.2">
      <c r="B51" t="s">
        <v>14</v>
      </c>
      <c r="C51" t="s">
        <v>8</v>
      </c>
      <c r="D51">
        <v>1</v>
      </c>
      <c r="G51" t="s">
        <v>14</v>
      </c>
      <c r="H51">
        <v>10</v>
      </c>
      <c r="I51">
        <f>2^H51-1</f>
        <v>1023</v>
      </c>
    </row>
    <row r="52" spans="1:10" x14ac:dyDescent="0.2">
      <c r="B52" t="s">
        <v>0</v>
      </c>
      <c r="C52">
        <v>0</v>
      </c>
      <c r="G52" t="s">
        <v>0</v>
      </c>
      <c r="H52">
        <v>0</v>
      </c>
    </row>
    <row r="53" spans="1:10" x14ac:dyDescent="0.2">
      <c r="B53" t="s">
        <v>9</v>
      </c>
      <c r="C53">
        <v>1023</v>
      </c>
      <c r="G53" t="s">
        <v>9</v>
      </c>
      <c r="H53" s="1">
        <v>222</v>
      </c>
    </row>
    <row r="54" spans="1:10" x14ac:dyDescent="0.2">
      <c r="B54" t="s">
        <v>2</v>
      </c>
      <c r="C54">
        <v>0</v>
      </c>
      <c r="G54" t="s">
        <v>2</v>
      </c>
      <c r="H54">
        <v>0</v>
      </c>
    </row>
    <row r="55" spans="1:10" x14ac:dyDescent="0.2">
      <c r="B55" t="s">
        <v>3</v>
      </c>
      <c r="C55">
        <v>222</v>
      </c>
      <c r="G55" t="s">
        <v>3</v>
      </c>
      <c r="H55" s="1">
        <v>1023</v>
      </c>
    </row>
    <row r="56" spans="1:10" x14ac:dyDescent="0.2">
      <c r="F56"/>
    </row>
    <row r="57" spans="1:10" x14ac:dyDescent="0.2">
      <c r="F57"/>
    </row>
    <row r="58" spans="1:10" x14ac:dyDescent="0.2">
      <c r="F58"/>
    </row>
    <row r="59" spans="1:10" x14ac:dyDescent="0.2">
      <c r="C59" s="3" t="s">
        <v>19</v>
      </c>
      <c r="D59" s="3" t="s">
        <v>18</v>
      </c>
      <c r="H59" s="3" t="s">
        <v>19</v>
      </c>
      <c r="I59" s="3" t="s">
        <v>18</v>
      </c>
    </row>
    <row r="60" spans="1:10" x14ac:dyDescent="0.2">
      <c r="A60" t="s">
        <v>25</v>
      </c>
      <c r="B60" s="6" t="s">
        <v>23</v>
      </c>
      <c r="C60" s="13">
        <f>D51</f>
        <v>1</v>
      </c>
      <c r="D60" s="6">
        <f>D50</f>
        <v>1023</v>
      </c>
      <c r="E60" s="6">
        <f>C60/D60</f>
        <v>9.7751710654936461E-4</v>
      </c>
      <c r="F60" s="7" t="s">
        <v>21</v>
      </c>
      <c r="G60" s="6" t="s">
        <v>23</v>
      </c>
      <c r="H60" s="6">
        <f>I51</f>
        <v>1023</v>
      </c>
      <c r="I60" s="6">
        <f>I50</f>
        <v>1</v>
      </c>
      <c r="J60" s="6">
        <f>H60/I60</f>
        <v>1023</v>
      </c>
    </row>
    <row r="61" spans="1:10" x14ac:dyDescent="0.2">
      <c r="B61" s="6" t="s">
        <v>15</v>
      </c>
      <c r="C61" s="11">
        <f>C47*E60+C55-(C53*E60)</f>
        <v>222</v>
      </c>
      <c r="D61" s="6"/>
      <c r="E61" s="6"/>
      <c r="F61" s="7"/>
      <c r="G61" s="6" t="s">
        <v>15</v>
      </c>
      <c r="H61" s="10">
        <f>H47*J6+H55-(H53*J60)</f>
        <v>-226083</v>
      </c>
      <c r="I61" s="6"/>
      <c r="J61" s="6"/>
    </row>
    <row r="63" spans="1:10" x14ac:dyDescent="0.2">
      <c r="E63">
        <f>-(E43/E60)</f>
        <v>-222</v>
      </c>
    </row>
    <row r="64" spans="1:10" x14ac:dyDescent="0.2">
      <c r="E64">
        <f>(1/(E60/E43))-1</f>
        <v>221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8"/>
  <sheetViews>
    <sheetView tabSelected="1" workbookViewId="0">
      <selection activeCell="Q14" sqref="Q14"/>
    </sheetView>
  </sheetViews>
  <sheetFormatPr baseColWidth="10" defaultRowHeight="16" x14ac:dyDescent="0.2"/>
  <cols>
    <col min="2" max="2" width="23.33203125" customWidth="1"/>
    <col min="3" max="3" width="15" customWidth="1"/>
    <col min="4" max="5" width="11.1640625" bestFit="1" customWidth="1"/>
    <col min="7" max="7" width="15" customWidth="1"/>
    <col min="8" max="9" width="11.1640625" bestFit="1" customWidth="1"/>
    <col min="11" max="11" width="15" customWidth="1"/>
    <col min="12" max="13" width="11.1640625" bestFit="1" customWidth="1"/>
    <col min="15" max="15" width="15" customWidth="1"/>
    <col min="16" max="17" width="11.1640625" bestFit="1" customWidth="1"/>
    <col min="19" max="19" width="15" customWidth="1"/>
    <col min="20" max="21" width="11.1640625" bestFit="1" customWidth="1"/>
    <col min="23" max="23" width="15" customWidth="1"/>
    <col min="24" max="25" width="11.1640625" bestFit="1" customWidth="1"/>
  </cols>
  <sheetData>
    <row r="1" spans="2:25" x14ac:dyDescent="0.2">
      <c r="H1" t="s">
        <v>41</v>
      </c>
      <c r="L1" t="s">
        <v>41</v>
      </c>
      <c r="P1" t="s">
        <v>41</v>
      </c>
      <c r="T1" t="s">
        <v>41</v>
      </c>
      <c r="X1" t="s">
        <v>41</v>
      </c>
    </row>
    <row r="2" spans="2:25" x14ac:dyDescent="0.2">
      <c r="H2" s="3" t="s">
        <v>34</v>
      </c>
      <c r="L2" s="3" t="s">
        <v>35</v>
      </c>
      <c r="P2" s="3" t="s">
        <v>36</v>
      </c>
      <c r="T2" s="3" t="s">
        <v>37</v>
      </c>
      <c r="X2" s="3" t="s">
        <v>39</v>
      </c>
    </row>
    <row r="4" spans="2:25" s="14" customFormat="1" x14ac:dyDescent="0.2">
      <c r="C4" s="14" t="s">
        <v>38</v>
      </c>
      <c r="E4" s="14" t="s">
        <v>32</v>
      </c>
      <c r="G4" s="14" t="s">
        <v>38</v>
      </c>
      <c r="I4" s="14" t="s">
        <v>32</v>
      </c>
      <c r="K4" s="14" t="s">
        <v>38</v>
      </c>
      <c r="M4" s="14" t="s">
        <v>32</v>
      </c>
      <c r="O4" s="14" t="s">
        <v>38</v>
      </c>
      <c r="Q4" s="14" t="s">
        <v>32</v>
      </c>
      <c r="S4" s="14" t="s">
        <v>38</v>
      </c>
      <c r="U4" s="14" t="s">
        <v>32</v>
      </c>
      <c r="W4" s="14" t="s">
        <v>38</v>
      </c>
      <c r="Y4" s="14" t="s">
        <v>32</v>
      </c>
    </row>
    <row r="5" spans="2:25" x14ac:dyDescent="0.2">
      <c r="B5" t="s">
        <v>27</v>
      </c>
      <c r="C5" s="15" t="s">
        <v>31</v>
      </c>
      <c r="D5" s="3" t="s">
        <v>31</v>
      </c>
      <c r="E5" s="3" t="s">
        <v>31</v>
      </c>
      <c r="F5" s="3"/>
      <c r="G5" s="15" t="s">
        <v>31</v>
      </c>
      <c r="H5" s="3" t="s">
        <v>31</v>
      </c>
      <c r="I5" s="3" t="s">
        <v>31</v>
      </c>
      <c r="K5" s="15" t="s">
        <v>31</v>
      </c>
      <c r="L5" s="3" t="s">
        <v>31</v>
      </c>
      <c r="M5" s="3" t="s">
        <v>31</v>
      </c>
      <c r="O5" s="15" t="s">
        <v>31</v>
      </c>
      <c r="P5" s="3" t="s">
        <v>31</v>
      </c>
      <c r="Q5" s="3" t="s">
        <v>31</v>
      </c>
      <c r="S5" s="15" t="s">
        <v>31</v>
      </c>
      <c r="T5" s="3" t="s">
        <v>31</v>
      </c>
      <c r="U5" s="3" t="s">
        <v>31</v>
      </c>
      <c r="W5" s="15" t="s">
        <v>31</v>
      </c>
      <c r="X5" s="3" t="s">
        <v>31</v>
      </c>
      <c r="Y5" s="3" t="s">
        <v>31</v>
      </c>
    </row>
    <row r="6" spans="2:25" x14ac:dyDescent="0.2">
      <c r="B6" t="s">
        <v>26</v>
      </c>
      <c r="C6" s="15">
        <v>10</v>
      </c>
      <c r="D6" s="15">
        <v>10</v>
      </c>
      <c r="E6" s="15">
        <v>10</v>
      </c>
      <c r="F6" s="15" t="s">
        <v>33</v>
      </c>
      <c r="G6" s="15">
        <v>10</v>
      </c>
      <c r="H6" s="15">
        <v>10</v>
      </c>
      <c r="I6" s="15">
        <v>10</v>
      </c>
      <c r="K6" s="15">
        <v>10</v>
      </c>
      <c r="L6" s="15">
        <v>10</v>
      </c>
      <c r="M6" s="15">
        <v>10</v>
      </c>
      <c r="O6" s="15">
        <v>10</v>
      </c>
      <c r="P6" s="15">
        <v>10</v>
      </c>
      <c r="Q6" s="15">
        <v>10</v>
      </c>
      <c r="S6" s="15">
        <v>10</v>
      </c>
      <c r="T6" s="15">
        <v>10</v>
      </c>
      <c r="U6" s="15">
        <v>10</v>
      </c>
      <c r="W6" s="15">
        <v>10</v>
      </c>
      <c r="X6" s="15">
        <v>10</v>
      </c>
      <c r="Y6" s="15">
        <v>10</v>
      </c>
    </row>
    <row r="8" spans="2:25" x14ac:dyDescent="0.2">
      <c r="B8" t="s">
        <v>28</v>
      </c>
      <c r="C8" s="15">
        <v>1</v>
      </c>
      <c r="D8" s="15">
        <v>1</v>
      </c>
      <c r="E8" s="15">
        <v>1</v>
      </c>
      <c r="F8" s="15"/>
      <c r="G8" s="15">
        <v>1</v>
      </c>
      <c r="H8" s="15">
        <v>1</v>
      </c>
      <c r="I8" s="15">
        <v>1</v>
      </c>
      <c r="K8" s="15">
        <v>1</v>
      </c>
      <c r="L8" s="15">
        <v>1</v>
      </c>
      <c r="M8" s="15">
        <v>1</v>
      </c>
      <c r="O8" s="15">
        <v>1</v>
      </c>
      <c r="P8" s="15">
        <v>1</v>
      </c>
      <c r="Q8" s="15">
        <v>1</v>
      </c>
      <c r="S8" s="15">
        <v>1</v>
      </c>
      <c r="T8" s="15">
        <v>1</v>
      </c>
      <c r="U8" s="15">
        <v>1</v>
      </c>
      <c r="W8" s="15">
        <v>1</v>
      </c>
      <c r="X8" s="15">
        <v>1</v>
      </c>
      <c r="Y8" s="15">
        <v>1</v>
      </c>
    </row>
    <row r="9" spans="2:25" x14ac:dyDescent="0.2">
      <c r="B9" t="s">
        <v>29</v>
      </c>
      <c r="C9" s="15">
        <f>2^C6-1</f>
        <v>1023</v>
      </c>
      <c r="D9" s="15">
        <f>2^D6-1</f>
        <v>1023</v>
      </c>
      <c r="E9" s="15">
        <f>2^E6-1</f>
        <v>1023</v>
      </c>
      <c r="F9" s="15"/>
      <c r="G9" s="15">
        <f>2^G6-1</f>
        <v>1023</v>
      </c>
      <c r="H9" s="15">
        <f>2^H6-1</f>
        <v>1023</v>
      </c>
      <c r="I9" s="15">
        <f>2^I6-1</f>
        <v>1023</v>
      </c>
      <c r="K9" s="15">
        <f>2^K6-1</f>
        <v>1023</v>
      </c>
      <c r="L9" s="15">
        <f>2^L6-1</f>
        <v>1023</v>
      </c>
      <c r="M9" s="15">
        <f>2^M6-1</f>
        <v>1023</v>
      </c>
      <c r="O9" s="15">
        <f>2^O6-1</f>
        <v>1023</v>
      </c>
      <c r="P9" s="15">
        <f>2^P6-1</f>
        <v>1023</v>
      </c>
      <c r="Q9" s="15">
        <f>2^Q6-1</f>
        <v>1023</v>
      </c>
      <c r="S9" s="15">
        <f>2^S6-1</f>
        <v>1023</v>
      </c>
      <c r="T9" s="15">
        <f>2^T6-1</f>
        <v>1023</v>
      </c>
      <c r="U9" s="15">
        <f>2^U6-1</f>
        <v>1023</v>
      </c>
      <c r="W9" s="15">
        <f>2^W6-1</f>
        <v>1023</v>
      </c>
      <c r="X9" s="15">
        <f>2^X6-1</f>
        <v>1023</v>
      </c>
      <c r="Y9" s="15">
        <f>2^Y6-1</f>
        <v>1023</v>
      </c>
    </row>
    <row r="11" spans="2:25" x14ac:dyDescent="0.2">
      <c r="B11" t="s">
        <v>0</v>
      </c>
      <c r="C11">
        <v>0</v>
      </c>
      <c r="G11">
        <v>0</v>
      </c>
      <c r="K11">
        <v>0</v>
      </c>
      <c r="O11">
        <v>0</v>
      </c>
      <c r="S11">
        <v>0</v>
      </c>
      <c r="W11">
        <v>0</v>
      </c>
    </row>
    <row r="12" spans="2:25" x14ac:dyDescent="0.2">
      <c r="B12" t="s">
        <v>9</v>
      </c>
      <c r="C12">
        <v>1</v>
      </c>
      <c r="D12">
        <f>D8</f>
        <v>1</v>
      </c>
      <c r="E12">
        <f>E8</f>
        <v>1</v>
      </c>
      <c r="G12">
        <v>1.2</v>
      </c>
      <c r="H12">
        <v>1.2</v>
      </c>
      <c r="I12">
        <v>1.2</v>
      </c>
      <c r="K12">
        <v>1</v>
      </c>
      <c r="L12">
        <v>1</v>
      </c>
      <c r="M12">
        <v>1</v>
      </c>
      <c r="O12">
        <v>1</v>
      </c>
      <c r="P12">
        <v>1</v>
      </c>
      <c r="Q12">
        <v>1</v>
      </c>
      <c r="S12">
        <v>222</v>
      </c>
      <c r="T12">
        <v>222</v>
      </c>
      <c r="U12">
        <v>222</v>
      </c>
      <c r="W12">
        <v>0.91900000000000004</v>
      </c>
      <c r="X12">
        <v>0.91900000000000004</v>
      </c>
      <c r="Y12">
        <v>0.91900000000000004</v>
      </c>
    </row>
    <row r="13" spans="2:25" x14ac:dyDescent="0.2">
      <c r="B13" t="s">
        <v>2</v>
      </c>
      <c r="C13">
        <v>0</v>
      </c>
      <c r="G13">
        <v>0</v>
      </c>
      <c r="K13">
        <v>0</v>
      </c>
      <c r="O13">
        <v>0</v>
      </c>
      <c r="S13">
        <v>0</v>
      </c>
      <c r="W13">
        <v>0</v>
      </c>
    </row>
    <row r="14" spans="2:25" x14ac:dyDescent="0.2">
      <c r="B14" t="s">
        <v>3</v>
      </c>
      <c r="C14">
        <v>1023</v>
      </c>
      <c r="D14">
        <f>D9</f>
        <v>1023</v>
      </c>
      <c r="E14">
        <f>E9</f>
        <v>1023</v>
      </c>
      <c r="G14">
        <v>1023</v>
      </c>
      <c r="H14">
        <v>1023</v>
      </c>
      <c r="I14">
        <v>1023</v>
      </c>
      <c r="K14">
        <v>940</v>
      </c>
      <c r="L14">
        <v>2000</v>
      </c>
      <c r="M14">
        <v>2000</v>
      </c>
      <c r="O14">
        <v>2048</v>
      </c>
      <c r="P14">
        <v>2048</v>
      </c>
      <c r="Q14">
        <v>2048</v>
      </c>
      <c r="S14">
        <v>1023</v>
      </c>
      <c r="T14">
        <v>1023</v>
      </c>
      <c r="U14">
        <v>1023</v>
      </c>
      <c r="W14">
        <v>940</v>
      </c>
      <c r="X14">
        <v>940</v>
      </c>
      <c r="Y14">
        <v>940</v>
      </c>
    </row>
    <row r="16" spans="2:25" x14ac:dyDescent="0.2">
      <c r="B16" t="s">
        <v>30</v>
      </c>
      <c r="C16">
        <f>(C14-C13)/(C12-C11)</f>
        <v>1023</v>
      </c>
      <c r="D16">
        <f>D9/D8</f>
        <v>1023</v>
      </c>
      <c r="E16">
        <f>E14/E12</f>
        <v>1023</v>
      </c>
      <c r="G16">
        <f>(G14-G13)/(G12-G11)</f>
        <v>852.5</v>
      </c>
      <c r="H16">
        <f>H9/H8</f>
        <v>1023</v>
      </c>
      <c r="I16">
        <f>I14/I12</f>
        <v>852.5</v>
      </c>
      <c r="K16">
        <f>(K14-K13)/(K12-K11)</f>
        <v>940</v>
      </c>
      <c r="L16">
        <f>L9/L8</f>
        <v>1023</v>
      </c>
      <c r="M16">
        <f>M14/M12</f>
        <v>2000</v>
      </c>
      <c r="O16">
        <f>(O14-O13)/(O12-O11)</f>
        <v>2048</v>
      </c>
      <c r="P16">
        <f>P9/P8</f>
        <v>1023</v>
      </c>
      <c r="Q16">
        <f>Q14/Q12</f>
        <v>2048</v>
      </c>
      <c r="S16">
        <f>(S14-S13)/(S12-S11)</f>
        <v>4.6081081081081079</v>
      </c>
      <c r="T16">
        <f>T9/T8</f>
        <v>1023</v>
      </c>
      <c r="U16">
        <f>U14/U12</f>
        <v>4.6081081081081079</v>
      </c>
      <c r="W16">
        <f>(W14-W13)/(W12-W11)</f>
        <v>1022.8509249183895</v>
      </c>
      <c r="X16">
        <f>X9/X8</f>
        <v>1023</v>
      </c>
      <c r="Y16">
        <f>Y14/Y12</f>
        <v>1022.8509249183895</v>
      </c>
    </row>
    <row r="17" spans="1:25" x14ac:dyDescent="0.2">
      <c r="B17" t="s">
        <v>40</v>
      </c>
      <c r="C17">
        <f>C13-C11*C16</f>
        <v>0</v>
      </c>
      <c r="D17">
        <f>D14-D12*D16</f>
        <v>0</v>
      </c>
      <c r="E17">
        <f>E14-E12*E16</f>
        <v>0</v>
      </c>
      <c r="G17">
        <f>G13-G11*G16</f>
        <v>0</v>
      </c>
      <c r="H17">
        <f>H14-H12*H16</f>
        <v>-204.59999999999991</v>
      </c>
      <c r="I17">
        <f>I14-I12*I16</f>
        <v>0</v>
      </c>
      <c r="K17">
        <f>K13-K11*K16</f>
        <v>0</v>
      </c>
      <c r="L17">
        <f>L14-L12*L16</f>
        <v>977</v>
      </c>
      <c r="M17">
        <f>M14-M12*M16</f>
        <v>0</v>
      </c>
      <c r="O17">
        <f>O13-O11*O16</f>
        <v>0</v>
      </c>
      <c r="P17">
        <f>P14-P12*P16</f>
        <v>1025</v>
      </c>
      <c r="Q17">
        <f>Q14-Q12*Q16</f>
        <v>0</v>
      </c>
      <c r="S17">
        <f>S13-S11*S16</f>
        <v>0</v>
      </c>
      <c r="T17">
        <f>T14-T12*T16</f>
        <v>-226083</v>
      </c>
      <c r="U17">
        <f>U14-U12*U16</f>
        <v>0</v>
      </c>
      <c r="W17">
        <f>W13-W11*W16</f>
        <v>0</v>
      </c>
      <c r="X17">
        <f>X14-X12*X16</f>
        <v>-0.1370000000000573</v>
      </c>
      <c r="Y17">
        <f>Y14-Y12*Y16</f>
        <v>0</v>
      </c>
    </row>
    <row r="19" spans="1:25" x14ac:dyDescent="0.2">
      <c r="A19" t="s">
        <v>8</v>
      </c>
    </row>
    <row r="20" spans="1:25" x14ac:dyDescent="0.2">
      <c r="A20">
        <v>-1</v>
      </c>
      <c r="C20">
        <f>$A20*C$16+C$17</f>
        <v>-1023</v>
      </c>
      <c r="D20">
        <f>$A20*D$16+D$14-D$12*D$16</f>
        <v>-1023</v>
      </c>
      <c r="E20">
        <f>$A20*E$16+E$14-E$12*E$16</f>
        <v>-1023</v>
      </c>
      <c r="G20">
        <f>$A20*G$16+G$17</f>
        <v>-852.5</v>
      </c>
      <c r="H20">
        <f>$A20*H$16+H$14-H$12*H$16</f>
        <v>-1227.5999999999999</v>
      </c>
      <c r="I20">
        <f>$A20*I$16+I$14-I$12*I$16</f>
        <v>-852.5</v>
      </c>
      <c r="K20">
        <f>$A20*K$16+K$17</f>
        <v>-940</v>
      </c>
      <c r="L20">
        <f>$A20*L$16+L$14-L$12*L$16</f>
        <v>-46</v>
      </c>
      <c r="M20">
        <f>$A20*M$16+M$14-M$12*M$16</f>
        <v>-2000</v>
      </c>
      <c r="O20">
        <f>$A20*O$16+O$17</f>
        <v>-2048</v>
      </c>
      <c r="P20">
        <f>$A20*P$16+P$14-P$12*P$16</f>
        <v>2</v>
      </c>
      <c r="Q20">
        <f>$A20*Q$16+Q$14-Q$12*Q$16</f>
        <v>-2048</v>
      </c>
      <c r="S20">
        <f>$A20*S$16+S$17</f>
        <v>-4.6081081081081079</v>
      </c>
      <c r="T20">
        <f>$A20*T$16+T$14-T$12*T$16</f>
        <v>-227106</v>
      </c>
      <c r="U20">
        <f>$A20*U$16+U$14-U$12*U$16</f>
        <v>-4.6081081081081265</v>
      </c>
      <c r="W20">
        <f>$A20*W$16+W$17</f>
        <v>-1022.8509249183895</v>
      </c>
      <c r="X20">
        <f>$A20*X$16+X$14-X$12*X$16</f>
        <v>-1023.1370000000001</v>
      </c>
      <c r="Y20">
        <f>$A20*Y$16+Y$14-Y$12*Y$16</f>
        <v>-1022.8509249183895</v>
      </c>
    </row>
    <row r="21" spans="1:25" x14ac:dyDescent="0.2">
      <c r="A21">
        <v>-0.2</v>
      </c>
      <c r="C21">
        <f t="shared" ref="C21:C38" si="0">$A21*C$16+C$17</f>
        <v>-204.60000000000002</v>
      </c>
      <c r="D21">
        <f t="shared" ref="D21:E38" si="1">$A21*D$16+D$14-D$12*D$16</f>
        <v>-204.60000000000002</v>
      </c>
      <c r="E21">
        <f>$A21*E$16+E$14-E$12*E$16</f>
        <v>-204.60000000000002</v>
      </c>
      <c r="G21">
        <f t="shared" ref="G21:G38" si="2">$A21*G$16+G$17</f>
        <v>-170.5</v>
      </c>
      <c r="H21">
        <f t="shared" ref="H21:I38" si="3">$A21*H$16+H$14-H$12*H$16</f>
        <v>-409.19999999999993</v>
      </c>
      <c r="I21">
        <f>$A21*I$16+I$14-I$12*I$16</f>
        <v>-170.5</v>
      </c>
      <c r="K21">
        <f t="shared" ref="K21:K38" si="4">$A21*K$16+K$17</f>
        <v>-188</v>
      </c>
      <c r="L21">
        <f t="shared" ref="L21:M38" si="5">$A21*L$16+L$14-L$12*L$16</f>
        <v>772.40000000000009</v>
      </c>
      <c r="M21">
        <f>$A21*M$16+M$14-M$12*M$16</f>
        <v>-400</v>
      </c>
      <c r="O21">
        <f t="shared" ref="O21:O38" si="6">$A21*O$16+O$17</f>
        <v>-409.6</v>
      </c>
      <c r="P21">
        <f t="shared" ref="P21:Q38" si="7">$A21*P$16+P$14-P$12*P$16</f>
        <v>820.40000000000009</v>
      </c>
      <c r="Q21">
        <f>$A21*Q$16+Q$14-Q$12*Q$16</f>
        <v>-409.59999999999991</v>
      </c>
      <c r="S21">
        <f t="shared" ref="S21:S38" si="8">$A21*S$16+S$17</f>
        <v>-0.92162162162162165</v>
      </c>
      <c r="T21">
        <f t="shared" ref="T21:U38" si="9">$A21*T$16+T$14-T$12*T$16</f>
        <v>-226287.6</v>
      </c>
      <c r="U21">
        <f>$A21*U$16+U$14-U$12*U$16</f>
        <v>-0.92162162162162531</v>
      </c>
      <c r="W21">
        <f t="shared" ref="W21:W38" si="10">$A21*W$16+W$17</f>
        <v>-204.5701849836779</v>
      </c>
      <c r="X21">
        <f t="shared" ref="X21:Y38" si="11">$A21*X$16+X$14-X$12*X$16</f>
        <v>-204.73700000000008</v>
      </c>
      <c r="Y21">
        <f>$A21*Y$16+Y$14-Y$12*Y$16</f>
        <v>-204.5701849836779</v>
      </c>
    </row>
    <row r="22" spans="1:25" x14ac:dyDescent="0.2">
      <c r="A22">
        <v>-0.1</v>
      </c>
      <c r="C22">
        <f t="shared" si="0"/>
        <v>-102.30000000000001</v>
      </c>
      <c r="D22">
        <f t="shared" si="1"/>
        <v>-102.29999999999995</v>
      </c>
      <c r="E22">
        <f t="shared" si="1"/>
        <v>-102.29999999999995</v>
      </c>
      <c r="G22">
        <f t="shared" si="2"/>
        <v>-85.25</v>
      </c>
      <c r="H22">
        <f t="shared" si="3"/>
        <v>-306.89999999999986</v>
      </c>
      <c r="I22">
        <f t="shared" si="3"/>
        <v>-85.25</v>
      </c>
      <c r="K22">
        <f t="shared" si="4"/>
        <v>-94</v>
      </c>
      <c r="L22">
        <f t="shared" si="5"/>
        <v>874.7</v>
      </c>
      <c r="M22">
        <f t="shared" si="5"/>
        <v>-200</v>
      </c>
      <c r="O22">
        <f t="shared" si="6"/>
        <v>-204.8</v>
      </c>
      <c r="P22">
        <f t="shared" si="7"/>
        <v>922.7</v>
      </c>
      <c r="Q22">
        <f t="shared" si="7"/>
        <v>-204.79999999999995</v>
      </c>
      <c r="S22">
        <f t="shared" si="8"/>
        <v>-0.46081081081081082</v>
      </c>
      <c r="T22">
        <f t="shared" si="9"/>
        <v>-226185.3</v>
      </c>
      <c r="U22">
        <f t="shared" si="9"/>
        <v>-0.46081081081081265</v>
      </c>
      <c r="W22">
        <f t="shared" si="10"/>
        <v>-102.28509249183895</v>
      </c>
      <c r="X22">
        <f t="shared" si="11"/>
        <v>-102.43700000000001</v>
      </c>
      <c r="Y22">
        <f t="shared" si="11"/>
        <v>-102.2850924918389</v>
      </c>
    </row>
    <row r="23" spans="1:25" x14ac:dyDescent="0.2">
      <c r="A23">
        <v>-0.05</v>
      </c>
      <c r="C23">
        <f t="shared" si="0"/>
        <v>-51.150000000000006</v>
      </c>
      <c r="D23">
        <f t="shared" si="1"/>
        <v>-51.149999999999977</v>
      </c>
      <c r="E23">
        <f t="shared" si="1"/>
        <v>-51.149999999999977</v>
      </c>
      <c r="G23">
        <f t="shared" si="2"/>
        <v>-42.625</v>
      </c>
      <c r="H23">
        <f t="shared" si="3"/>
        <v>-255.74999999999989</v>
      </c>
      <c r="I23">
        <f t="shared" si="3"/>
        <v>-42.625</v>
      </c>
      <c r="K23">
        <f t="shared" si="4"/>
        <v>-47</v>
      </c>
      <c r="L23">
        <f t="shared" si="5"/>
        <v>925.84999999999991</v>
      </c>
      <c r="M23">
        <f t="shared" si="5"/>
        <v>-100</v>
      </c>
      <c r="O23">
        <f t="shared" si="6"/>
        <v>-102.4</v>
      </c>
      <c r="P23">
        <f t="shared" si="7"/>
        <v>973.84999999999991</v>
      </c>
      <c r="Q23">
        <f t="shared" si="7"/>
        <v>-102.40000000000009</v>
      </c>
      <c r="S23">
        <f t="shared" si="8"/>
        <v>-0.23040540540540541</v>
      </c>
      <c r="T23">
        <f t="shared" si="9"/>
        <v>-226134.15</v>
      </c>
      <c r="U23">
        <f t="shared" si="9"/>
        <v>-0.23040540540534948</v>
      </c>
      <c r="W23">
        <f t="shared" si="10"/>
        <v>-51.142546245919476</v>
      </c>
      <c r="X23">
        <f t="shared" si="11"/>
        <v>-51.287000000000035</v>
      </c>
      <c r="Y23">
        <f t="shared" si="11"/>
        <v>-51.142546245919448</v>
      </c>
    </row>
    <row r="24" spans="1:25" x14ac:dyDescent="0.2">
      <c r="A24">
        <v>0</v>
      </c>
      <c r="C24">
        <f t="shared" si="0"/>
        <v>0</v>
      </c>
      <c r="D24">
        <f t="shared" si="1"/>
        <v>0</v>
      </c>
      <c r="E24">
        <f t="shared" si="1"/>
        <v>0</v>
      </c>
      <c r="G24">
        <f t="shared" si="2"/>
        <v>0</v>
      </c>
      <c r="H24">
        <f t="shared" si="3"/>
        <v>-204.59999999999991</v>
      </c>
      <c r="I24">
        <f t="shared" si="3"/>
        <v>0</v>
      </c>
      <c r="K24">
        <f t="shared" si="4"/>
        <v>0</v>
      </c>
      <c r="L24">
        <f t="shared" si="5"/>
        <v>977</v>
      </c>
      <c r="M24">
        <f t="shared" si="5"/>
        <v>0</v>
      </c>
      <c r="O24">
        <f t="shared" si="6"/>
        <v>0</v>
      </c>
      <c r="P24">
        <f t="shared" si="7"/>
        <v>1025</v>
      </c>
      <c r="Q24">
        <f t="shared" si="7"/>
        <v>0</v>
      </c>
      <c r="S24">
        <f t="shared" si="8"/>
        <v>0</v>
      </c>
      <c r="T24">
        <f t="shared" si="9"/>
        <v>-226083</v>
      </c>
      <c r="U24">
        <f t="shared" si="9"/>
        <v>0</v>
      </c>
      <c r="W24">
        <f t="shared" si="10"/>
        <v>0</v>
      </c>
      <c r="X24">
        <f t="shared" si="11"/>
        <v>-0.1370000000000573</v>
      </c>
      <c r="Y24">
        <f t="shared" si="11"/>
        <v>0</v>
      </c>
    </row>
    <row r="25" spans="1:25" x14ac:dyDescent="0.2">
      <c r="A25">
        <v>0.05</v>
      </c>
      <c r="C25">
        <f t="shared" si="0"/>
        <v>51.150000000000006</v>
      </c>
      <c r="D25">
        <f t="shared" si="1"/>
        <v>51.150000000000091</v>
      </c>
      <c r="E25">
        <f t="shared" si="1"/>
        <v>51.150000000000091</v>
      </c>
      <c r="G25">
        <f t="shared" si="2"/>
        <v>42.625</v>
      </c>
      <c r="H25">
        <f t="shared" si="3"/>
        <v>-153.44999999999982</v>
      </c>
      <c r="I25">
        <f t="shared" si="3"/>
        <v>42.625</v>
      </c>
      <c r="K25">
        <f t="shared" si="4"/>
        <v>47</v>
      </c>
      <c r="L25">
        <f t="shared" si="5"/>
        <v>1028.1500000000001</v>
      </c>
      <c r="M25">
        <f t="shared" si="5"/>
        <v>100</v>
      </c>
      <c r="O25">
        <f t="shared" si="6"/>
        <v>102.4</v>
      </c>
      <c r="P25">
        <f t="shared" si="7"/>
        <v>1076.1500000000001</v>
      </c>
      <c r="Q25">
        <f t="shared" si="7"/>
        <v>102.40000000000009</v>
      </c>
      <c r="S25">
        <f t="shared" si="8"/>
        <v>0.23040540540540541</v>
      </c>
      <c r="T25">
        <f t="shared" si="9"/>
        <v>-226031.85</v>
      </c>
      <c r="U25">
        <f t="shared" si="9"/>
        <v>0.23040540540534948</v>
      </c>
      <c r="W25">
        <f t="shared" si="10"/>
        <v>51.142546245919476</v>
      </c>
      <c r="X25">
        <f t="shared" si="11"/>
        <v>51.01299999999992</v>
      </c>
      <c r="Y25">
        <f t="shared" si="11"/>
        <v>51.142546245919448</v>
      </c>
    </row>
    <row r="26" spans="1:25" x14ac:dyDescent="0.2">
      <c r="A26">
        <v>0.1</v>
      </c>
      <c r="C26">
        <f t="shared" si="0"/>
        <v>102.30000000000001</v>
      </c>
      <c r="D26">
        <f t="shared" si="1"/>
        <v>102.29999999999995</v>
      </c>
      <c r="E26">
        <f t="shared" si="1"/>
        <v>102.29999999999995</v>
      </c>
      <c r="G26">
        <f t="shared" si="2"/>
        <v>85.25</v>
      </c>
      <c r="H26">
        <f t="shared" si="3"/>
        <v>-102.29999999999995</v>
      </c>
      <c r="I26">
        <f t="shared" si="3"/>
        <v>85.25</v>
      </c>
      <c r="K26">
        <f t="shared" si="4"/>
        <v>94</v>
      </c>
      <c r="L26">
        <f t="shared" si="5"/>
        <v>1079.3000000000002</v>
      </c>
      <c r="M26">
        <f t="shared" si="5"/>
        <v>200</v>
      </c>
      <c r="O26">
        <f t="shared" si="6"/>
        <v>204.8</v>
      </c>
      <c r="P26">
        <f t="shared" si="7"/>
        <v>1127.3000000000002</v>
      </c>
      <c r="Q26">
        <f t="shared" si="7"/>
        <v>204.80000000000018</v>
      </c>
      <c r="S26">
        <f t="shared" si="8"/>
        <v>0.46081081081081082</v>
      </c>
      <c r="T26">
        <f t="shared" si="9"/>
        <v>-225980.7</v>
      </c>
      <c r="U26">
        <f t="shared" si="9"/>
        <v>0.46081081081081265</v>
      </c>
      <c r="W26">
        <f t="shared" si="10"/>
        <v>102.28509249183895</v>
      </c>
      <c r="X26">
        <f t="shared" si="11"/>
        <v>102.1629999999999</v>
      </c>
      <c r="Y26">
        <f t="shared" si="11"/>
        <v>102.2850924918389</v>
      </c>
    </row>
    <row r="27" spans="1:25" x14ac:dyDescent="0.2">
      <c r="A27">
        <v>0.2</v>
      </c>
      <c r="C27">
        <f t="shared" si="0"/>
        <v>204.60000000000002</v>
      </c>
      <c r="D27">
        <f t="shared" si="1"/>
        <v>204.59999999999991</v>
      </c>
      <c r="E27">
        <f t="shared" si="1"/>
        <v>204.59999999999991</v>
      </c>
      <c r="G27">
        <f t="shared" si="2"/>
        <v>170.5</v>
      </c>
      <c r="H27">
        <f t="shared" si="3"/>
        <v>0</v>
      </c>
      <c r="I27">
        <f t="shared" si="3"/>
        <v>170.5</v>
      </c>
      <c r="K27">
        <f t="shared" si="4"/>
        <v>188</v>
      </c>
      <c r="L27">
        <f t="shared" si="5"/>
        <v>1181.5999999999999</v>
      </c>
      <c r="M27">
        <f t="shared" si="5"/>
        <v>400</v>
      </c>
      <c r="O27">
        <f t="shared" si="6"/>
        <v>409.6</v>
      </c>
      <c r="P27">
        <f t="shared" si="7"/>
        <v>1229.5999999999999</v>
      </c>
      <c r="Q27">
        <f t="shared" si="7"/>
        <v>409.59999999999991</v>
      </c>
      <c r="S27">
        <f t="shared" si="8"/>
        <v>0.92162162162162165</v>
      </c>
      <c r="T27">
        <f t="shared" si="9"/>
        <v>-225878.39999999999</v>
      </c>
      <c r="U27">
        <f t="shared" si="9"/>
        <v>0.92162162162162531</v>
      </c>
      <c r="W27">
        <f t="shared" si="10"/>
        <v>204.5701849836779</v>
      </c>
      <c r="X27">
        <f t="shared" si="11"/>
        <v>204.46299999999985</v>
      </c>
      <c r="Y27">
        <f t="shared" si="11"/>
        <v>204.57018498367779</v>
      </c>
    </row>
    <row r="28" spans="1:25" x14ac:dyDescent="0.2">
      <c r="A28">
        <v>0.3</v>
      </c>
      <c r="C28">
        <f t="shared" si="0"/>
        <v>306.89999999999998</v>
      </c>
      <c r="D28">
        <f t="shared" si="1"/>
        <v>306.90000000000009</v>
      </c>
      <c r="E28">
        <f t="shared" si="1"/>
        <v>306.90000000000009</v>
      </c>
      <c r="G28">
        <f t="shared" si="2"/>
        <v>255.75</v>
      </c>
      <c r="H28">
        <f t="shared" si="3"/>
        <v>102.30000000000018</v>
      </c>
      <c r="I28">
        <f t="shared" si="3"/>
        <v>255.75</v>
      </c>
      <c r="K28">
        <f t="shared" si="4"/>
        <v>282</v>
      </c>
      <c r="L28">
        <f t="shared" si="5"/>
        <v>1283.9000000000001</v>
      </c>
      <c r="M28">
        <f t="shared" si="5"/>
        <v>600</v>
      </c>
      <c r="O28">
        <f t="shared" si="6"/>
        <v>614.4</v>
      </c>
      <c r="P28">
        <f t="shared" si="7"/>
        <v>1331.9</v>
      </c>
      <c r="Q28">
        <f t="shared" si="7"/>
        <v>614.40000000000009</v>
      </c>
      <c r="S28">
        <f t="shared" si="8"/>
        <v>1.3824324324324324</v>
      </c>
      <c r="T28">
        <f t="shared" si="9"/>
        <v>-225776.1</v>
      </c>
      <c r="U28">
        <f t="shared" si="9"/>
        <v>1.3824324324323243</v>
      </c>
      <c r="W28">
        <f t="shared" si="10"/>
        <v>306.85527747551686</v>
      </c>
      <c r="X28">
        <f t="shared" si="11"/>
        <v>306.76300000000003</v>
      </c>
      <c r="Y28">
        <f t="shared" si="11"/>
        <v>306.85527747551691</v>
      </c>
    </row>
    <row r="29" spans="1:25" x14ac:dyDescent="0.2">
      <c r="A29">
        <v>0.4</v>
      </c>
      <c r="C29">
        <f t="shared" si="0"/>
        <v>409.20000000000005</v>
      </c>
      <c r="D29">
        <f t="shared" si="1"/>
        <v>409.20000000000005</v>
      </c>
      <c r="E29">
        <f t="shared" si="1"/>
        <v>409.20000000000005</v>
      </c>
      <c r="G29">
        <f t="shared" si="2"/>
        <v>341</v>
      </c>
      <c r="H29">
        <f t="shared" si="3"/>
        <v>204.60000000000014</v>
      </c>
      <c r="I29">
        <f t="shared" si="3"/>
        <v>341</v>
      </c>
      <c r="K29">
        <f t="shared" si="4"/>
        <v>376</v>
      </c>
      <c r="L29">
        <f t="shared" si="5"/>
        <v>1386.1999999999998</v>
      </c>
      <c r="M29">
        <f t="shared" si="5"/>
        <v>800</v>
      </c>
      <c r="O29">
        <f t="shared" si="6"/>
        <v>819.2</v>
      </c>
      <c r="P29">
        <f t="shared" si="7"/>
        <v>1434.1999999999998</v>
      </c>
      <c r="Q29">
        <f t="shared" si="7"/>
        <v>819.19999999999982</v>
      </c>
      <c r="S29">
        <f t="shared" si="8"/>
        <v>1.8432432432432433</v>
      </c>
      <c r="T29">
        <f t="shared" si="9"/>
        <v>-225673.8</v>
      </c>
      <c r="U29">
        <f t="shared" si="9"/>
        <v>1.8432432432432506</v>
      </c>
      <c r="W29">
        <f t="shared" si="10"/>
        <v>409.14036996735581</v>
      </c>
      <c r="X29">
        <f t="shared" si="11"/>
        <v>409.06299999999999</v>
      </c>
      <c r="Y29">
        <f t="shared" si="11"/>
        <v>409.14036996735581</v>
      </c>
    </row>
    <row r="30" spans="1:25" x14ac:dyDescent="0.2">
      <c r="A30">
        <v>0.5</v>
      </c>
      <c r="C30">
        <f t="shared" si="0"/>
        <v>511.5</v>
      </c>
      <c r="D30">
        <f t="shared" si="1"/>
        <v>511.5</v>
      </c>
      <c r="E30">
        <f t="shared" si="1"/>
        <v>511.5</v>
      </c>
      <c r="G30">
        <f t="shared" si="2"/>
        <v>426.25</v>
      </c>
      <c r="H30">
        <f t="shared" si="3"/>
        <v>306.90000000000009</v>
      </c>
      <c r="I30">
        <f t="shared" si="3"/>
        <v>426.25</v>
      </c>
      <c r="K30">
        <f t="shared" si="4"/>
        <v>470</v>
      </c>
      <c r="L30">
        <f t="shared" si="5"/>
        <v>1488.5</v>
      </c>
      <c r="M30">
        <f t="shared" si="5"/>
        <v>1000</v>
      </c>
      <c r="O30">
        <f t="shared" si="6"/>
        <v>1024</v>
      </c>
      <c r="P30">
        <f t="shared" si="7"/>
        <v>1536.5</v>
      </c>
      <c r="Q30">
        <f t="shared" si="7"/>
        <v>1024</v>
      </c>
      <c r="S30">
        <f t="shared" si="8"/>
        <v>2.3040540540540539</v>
      </c>
      <c r="T30">
        <f t="shared" si="9"/>
        <v>-225571.5</v>
      </c>
      <c r="U30">
        <f t="shared" si="9"/>
        <v>2.3040540540539496</v>
      </c>
      <c r="W30">
        <f t="shared" si="10"/>
        <v>511.42546245919476</v>
      </c>
      <c r="X30">
        <f t="shared" si="11"/>
        <v>511.36299999999994</v>
      </c>
      <c r="Y30">
        <f t="shared" si="11"/>
        <v>511.4254624591947</v>
      </c>
    </row>
    <row r="31" spans="1:25" x14ac:dyDescent="0.2">
      <c r="A31">
        <v>0.6</v>
      </c>
      <c r="C31">
        <f t="shared" si="0"/>
        <v>613.79999999999995</v>
      </c>
      <c r="D31">
        <f t="shared" si="1"/>
        <v>613.79999999999995</v>
      </c>
      <c r="E31">
        <f t="shared" si="1"/>
        <v>613.79999999999995</v>
      </c>
      <c r="G31">
        <f t="shared" si="2"/>
        <v>511.5</v>
      </c>
      <c r="H31">
        <f t="shared" si="3"/>
        <v>409.20000000000005</v>
      </c>
      <c r="I31">
        <f t="shared" si="3"/>
        <v>511.5</v>
      </c>
      <c r="K31">
        <f t="shared" si="4"/>
        <v>564</v>
      </c>
      <c r="L31">
        <f t="shared" si="5"/>
        <v>1590.8000000000002</v>
      </c>
      <c r="M31">
        <f t="shared" si="5"/>
        <v>1200</v>
      </c>
      <c r="O31">
        <f t="shared" si="6"/>
        <v>1228.8</v>
      </c>
      <c r="P31">
        <f t="shared" si="7"/>
        <v>1638.8000000000002</v>
      </c>
      <c r="Q31">
        <f t="shared" si="7"/>
        <v>1228.8000000000002</v>
      </c>
      <c r="S31">
        <f t="shared" si="8"/>
        <v>2.7648648648648648</v>
      </c>
      <c r="T31">
        <f t="shared" si="9"/>
        <v>-225469.2</v>
      </c>
      <c r="U31">
        <f t="shared" si="9"/>
        <v>2.7648648648648759</v>
      </c>
      <c r="W31">
        <f t="shared" si="10"/>
        <v>613.71055495103371</v>
      </c>
      <c r="X31">
        <f t="shared" si="11"/>
        <v>613.6629999999999</v>
      </c>
      <c r="Y31">
        <f t="shared" si="11"/>
        <v>613.71055495103383</v>
      </c>
    </row>
    <row r="32" spans="1:25" x14ac:dyDescent="0.2">
      <c r="A32">
        <v>0.7</v>
      </c>
      <c r="C32">
        <f t="shared" si="0"/>
        <v>716.09999999999991</v>
      </c>
      <c r="D32">
        <f t="shared" si="1"/>
        <v>716.09999999999991</v>
      </c>
      <c r="E32">
        <f t="shared" si="1"/>
        <v>716.09999999999991</v>
      </c>
      <c r="G32">
        <f t="shared" si="2"/>
        <v>596.75</v>
      </c>
      <c r="H32">
        <f t="shared" si="3"/>
        <v>511.5</v>
      </c>
      <c r="I32">
        <f t="shared" si="3"/>
        <v>596.75</v>
      </c>
      <c r="K32">
        <f t="shared" si="4"/>
        <v>658</v>
      </c>
      <c r="L32">
        <f t="shared" si="5"/>
        <v>1693.1</v>
      </c>
      <c r="M32">
        <f t="shared" si="5"/>
        <v>1400</v>
      </c>
      <c r="O32">
        <f t="shared" si="6"/>
        <v>1433.6</v>
      </c>
      <c r="P32">
        <f t="shared" si="7"/>
        <v>1741.1</v>
      </c>
      <c r="Q32">
        <f t="shared" si="7"/>
        <v>1433.6</v>
      </c>
      <c r="S32">
        <f t="shared" si="8"/>
        <v>3.2256756756756753</v>
      </c>
      <c r="T32">
        <f t="shared" si="9"/>
        <v>-225366.9</v>
      </c>
      <c r="U32">
        <f t="shared" si="9"/>
        <v>3.2256756756755749</v>
      </c>
      <c r="W32">
        <f t="shared" si="10"/>
        <v>715.99564744287261</v>
      </c>
      <c r="X32">
        <f t="shared" si="11"/>
        <v>715.96299999999985</v>
      </c>
      <c r="Y32">
        <f t="shared" si="11"/>
        <v>715.99564744287272</v>
      </c>
    </row>
    <row r="33" spans="1:25" x14ac:dyDescent="0.2">
      <c r="A33">
        <v>0.8</v>
      </c>
      <c r="C33">
        <f t="shared" si="0"/>
        <v>818.40000000000009</v>
      </c>
      <c r="D33">
        <f t="shared" si="1"/>
        <v>818.40000000000009</v>
      </c>
      <c r="E33">
        <f t="shared" si="1"/>
        <v>818.40000000000009</v>
      </c>
      <c r="G33">
        <f t="shared" si="2"/>
        <v>682</v>
      </c>
      <c r="H33">
        <f t="shared" si="3"/>
        <v>613.80000000000018</v>
      </c>
      <c r="I33">
        <f t="shared" si="3"/>
        <v>682</v>
      </c>
      <c r="K33">
        <f t="shared" si="4"/>
        <v>752</v>
      </c>
      <c r="L33">
        <f t="shared" si="5"/>
        <v>1795.4</v>
      </c>
      <c r="M33">
        <f t="shared" si="5"/>
        <v>1600</v>
      </c>
      <c r="O33">
        <f t="shared" si="6"/>
        <v>1638.4</v>
      </c>
      <c r="P33">
        <f t="shared" si="7"/>
        <v>1843.4</v>
      </c>
      <c r="Q33">
        <f t="shared" si="7"/>
        <v>1638.4</v>
      </c>
      <c r="S33">
        <f t="shared" si="8"/>
        <v>3.6864864864864866</v>
      </c>
      <c r="T33">
        <f t="shared" si="9"/>
        <v>-225264.6</v>
      </c>
      <c r="U33">
        <f t="shared" si="9"/>
        <v>3.6864864864865012</v>
      </c>
      <c r="W33">
        <f t="shared" si="10"/>
        <v>818.28073993471162</v>
      </c>
      <c r="X33">
        <f t="shared" si="11"/>
        <v>818.26300000000003</v>
      </c>
      <c r="Y33">
        <f t="shared" si="11"/>
        <v>818.28073993471162</v>
      </c>
    </row>
    <row r="34" spans="1:25" x14ac:dyDescent="0.2">
      <c r="A34">
        <v>0.9</v>
      </c>
      <c r="C34">
        <f t="shared" si="0"/>
        <v>920.7</v>
      </c>
      <c r="D34">
        <f t="shared" si="1"/>
        <v>920.7</v>
      </c>
      <c r="E34">
        <f t="shared" si="1"/>
        <v>920.7</v>
      </c>
      <c r="G34">
        <f t="shared" si="2"/>
        <v>767.25</v>
      </c>
      <c r="H34">
        <f t="shared" si="3"/>
        <v>716.10000000000014</v>
      </c>
      <c r="I34">
        <f t="shared" si="3"/>
        <v>767.25</v>
      </c>
      <c r="K34">
        <f t="shared" si="4"/>
        <v>846</v>
      </c>
      <c r="L34">
        <f t="shared" si="5"/>
        <v>1897.6999999999998</v>
      </c>
      <c r="M34">
        <f t="shared" si="5"/>
        <v>1800</v>
      </c>
      <c r="O34">
        <f t="shared" si="6"/>
        <v>1843.2</v>
      </c>
      <c r="P34">
        <f t="shared" si="7"/>
        <v>1945.6999999999998</v>
      </c>
      <c r="Q34">
        <f t="shared" si="7"/>
        <v>1843.1999999999998</v>
      </c>
      <c r="S34">
        <f t="shared" si="8"/>
        <v>4.147297297297297</v>
      </c>
      <c r="T34">
        <f t="shared" si="9"/>
        <v>-225162.3</v>
      </c>
      <c r="U34">
        <f t="shared" si="9"/>
        <v>4.1472972972972002</v>
      </c>
      <c r="W34">
        <f t="shared" si="10"/>
        <v>920.56583242655063</v>
      </c>
      <c r="X34">
        <f t="shared" si="11"/>
        <v>920.56299999999999</v>
      </c>
      <c r="Y34">
        <f t="shared" si="11"/>
        <v>920.56583242655051</v>
      </c>
    </row>
    <row r="35" spans="1:25" x14ac:dyDescent="0.2">
      <c r="A35">
        <v>1</v>
      </c>
      <c r="C35">
        <f t="shared" si="0"/>
        <v>1023</v>
      </c>
      <c r="D35">
        <f t="shared" si="1"/>
        <v>1023</v>
      </c>
      <c r="E35">
        <f t="shared" si="1"/>
        <v>1023</v>
      </c>
      <c r="G35">
        <f t="shared" si="2"/>
        <v>852.5</v>
      </c>
      <c r="H35">
        <f t="shared" si="3"/>
        <v>818.40000000000009</v>
      </c>
      <c r="I35">
        <f t="shared" si="3"/>
        <v>852.5</v>
      </c>
      <c r="K35">
        <f t="shared" si="4"/>
        <v>940</v>
      </c>
      <c r="L35">
        <f t="shared" si="5"/>
        <v>2000</v>
      </c>
      <c r="M35">
        <f t="shared" si="5"/>
        <v>2000</v>
      </c>
      <c r="O35">
        <f t="shared" si="6"/>
        <v>2048</v>
      </c>
      <c r="P35">
        <f t="shared" si="7"/>
        <v>2048</v>
      </c>
      <c r="Q35">
        <f t="shared" si="7"/>
        <v>2048</v>
      </c>
      <c r="S35">
        <f t="shared" si="8"/>
        <v>4.6081081081081079</v>
      </c>
      <c r="T35">
        <f t="shared" si="9"/>
        <v>-225060</v>
      </c>
      <c r="U35">
        <f t="shared" si="9"/>
        <v>4.6081081081081265</v>
      </c>
      <c r="W35">
        <f t="shared" si="10"/>
        <v>1022.8509249183895</v>
      </c>
      <c r="X35">
        <f t="shared" si="11"/>
        <v>1022.8629999999999</v>
      </c>
      <c r="Y35">
        <f t="shared" si="11"/>
        <v>1022.8509249183894</v>
      </c>
    </row>
    <row r="36" spans="1:25" x14ac:dyDescent="0.2">
      <c r="A36">
        <v>1.5</v>
      </c>
      <c r="C36">
        <f t="shared" si="0"/>
        <v>1534.5</v>
      </c>
      <c r="D36">
        <f t="shared" si="1"/>
        <v>1534.5</v>
      </c>
      <c r="E36">
        <f t="shared" si="1"/>
        <v>1534.5</v>
      </c>
      <c r="G36">
        <f t="shared" si="2"/>
        <v>1278.75</v>
      </c>
      <c r="H36">
        <f t="shared" si="3"/>
        <v>1329.9</v>
      </c>
      <c r="I36">
        <f t="shared" si="3"/>
        <v>1278.75</v>
      </c>
      <c r="K36">
        <f t="shared" si="4"/>
        <v>1410</v>
      </c>
      <c r="L36">
        <f t="shared" si="5"/>
        <v>2511.5</v>
      </c>
      <c r="M36">
        <f t="shared" si="5"/>
        <v>3000</v>
      </c>
      <c r="O36">
        <f t="shared" si="6"/>
        <v>3072</v>
      </c>
      <c r="P36">
        <f t="shared" si="7"/>
        <v>2559.5</v>
      </c>
      <c r="Q36">
        <f t="shared" si="7"/>
        <v>3072</v>
      </c>
      <c r="S36">
        <f t="shared" si="8"/>
        <v>6.9121621621621614</v>
      </c>
      <c r="T36">
        <f t="shared" si="9"/>
        <v>-224548.5</v>
      </c>
      <c r="U36">
        <f t="shared" si="9"/>
        <v>6.9121621621620761</v>
      </c>
      <c r="W36">
        <f t="shared" si="10"/>
        <v>1534.2763873775843</v>
      </c>
      <c r="X36">
        <f t="shared" si="11"/>
        <v>1534.3629999999998</v>
      </c>
      <c r="Y36">
        <f t="shared" si="11"/>
        <v>1534.2763873775843</v>
      </c>
    </row>
    <row r="37" spans="1:25" x14ac:dyDescent="0.2">
      <c r="A37">
        <v>2</v>
      </c>
      <c r="C37">
        <f t="shared" si="0"/>
        <v>2046</v>
      </c>
      <c r="D37">
        <f t="shared" si="1"/>
        <v>2046</v>
      </c>
      <c r="E37">
        <f t="shared" si="1"/>
        <v>2046</v>
      </c>
      <c r="G37">
        <f t="shared" si="2"/>
        <v>1705</v>
      </c>
      <c r="H37">
        <f t="shared" si="3"/>
        <v>1841.4</v>
      </c>
      <c r="I37">
        <f t="shared" si="3"/>
        <v>1705</v>
      </c>
      <c r="K37">
        <f t="shared" si="4"/>
        <v>1880</v>
      </c>
      <c r="L37">
        <f t="shared" si="5"/>
        <v>3023</v>
      </c>
      <c r="M37">
        <f t="shared" si="5"/>
        <v>4000</v>
      </c>
      <c r="O37">
        <f t="shared" si="6"/>
        <v>4096</v>
      </c>
      <c r="P37">
        <f t="shared" si="7"/>
        <v>3071</v>
      </c>
      <c r="Q37">
        <f t="shared" si="7"/>
        <v>4096</v>
      </c>
      <c r="S37">
        <f t="shared" si="8"/>
        <v>9.2162162162162158</v>
      </c>
      <c r="T37">
        <f t="shared" si="9"/>
        <v>-224037</v>
      </c>
      <c r="U37">
        <f t="shared" si="9"/>
        <v>9.2162162162162531</v>
      </c>
      <c r="W37">
        <f t="shared" si="10"/>
        <v>2045.701849836779</v>
      </c>
      <c r="X37">
        <f t="shared" si="11"/>
        <v>2045.8629999999998</v>
      </c>
      <c r="Y37">
        <f t="shared" si="11"/>
        <v>2045.7018498367788</v>
      </c>
    </row>
    <row r="38" spans="1:25" x14ac:dyDescent="0.2">
      <c r="A38">
        <v>3</v>
      </c>
      <c r="C38">
        <f t="shared" si="0"/>
        <v>3069</v>
      </c>
      <c r="D38">
        <f t="shared" si="1"/>
        <v>3069</v>
      </c>
      <c r="E38">
        <f t="shared" si="1"/>
        <v>3069</v>
      </c>
      <c r="G38">
        <f t="shared" si="2"/>
        <v>2557.5</v>
      </c>
      <c r="H38">
        <f t="shared" si="3"/>
        <v>2864.4</v>
      </c>
      <c r="I38">
        <f t="shared" si="3"/>
        <v>2557.5</v>
      </c>
      <c r="K38">
        <f t="shared" si="4"/>
        <v>2820</v>
      </c>
      <c r="L38">
        <f t="shared" si="5"/>
        <v>4046</v>
      </c>
      <c r="M38">
        <f t="shared" si="5"/>
        <v>6000</v>
      </c>
      <c r="O38">
        <f t="shared" si="6"/>
        <v>6144</v>
      </c>
      <c r="P38">
        <f t="shared" si="7"/>
        <v>4094</v>
      </c>
      <c r="Q38">
        <f t="shared" si="7"/>
        <v>6144</v>
      </c>
      <c r="S38">
        <f t="shared" si="8"/>
        <v>13.824324324324323</v>
      </c>
      <c r="T38">
        <f t="shared" si="9"/>
        <v>-223014</v>
      </c>
      <c r="U38">
        <f t="shared" si="9"/>
        <v>13.82432432432438</v>
      </c>
      <c r="W38">
        <f t="shared" si="10"/>
        <v>3068.5527747551687</v>
      </c>
      <c r="X38">
        <f t="shared" si="11"/>
        <v>3068.8629999999998</v>
      </c>
      <c r="Y38">
        <f t="shared" si="11"/>
        <v>3068.5527747551687</v>
      </c>
    </row>
    <row r="42" spans="1:25" x14ac:dyDescent="0.2">
      <c r="H42" t="s">
        <v>41</v>
      </c>
      <c r="L42" t="s">
        <v>41</v>
      </c>
      <c r="P42" t="s">
        <v>41</v>
      </c>
      <c r="T42" t="s">
        <v>41</v>
      </c>
      <c r="X42" t="s">
        <v>41</v>
      </c>
    </row>
    <row r="43" spans="1:25" x14ac:dyDescent="0.2">
      <c r="H43" s="3" t="s">
        <v>34</v>
      </c>
      <c r="L43" s="3" t="s">
        <v>35</v>
      </c>
      <c r="P43" s="3" t="s">
        <v>36</v>
      </c>
      <c r="T43" s="3" t="s">
        <v>37</v>
      </c>
      <c r="X43" s="3" t="s">
        <v>39</v>
      </c>
    </row>
    <row r="45" spans="1:25" s="14" customFormat="1" x14ac:dyDescent="0.2">
      <c r="C45" s="14" t="s">
        <v>38</v>
      </c>
      <c r="E45" s="14" t="s">
        <v>32</v>
      </c>
      <c r="G45" s="14" t="s">
        <v>38</v>
      </c>
      <c r="I45" s="14" t="s">
        <v>32</v>
      </c>
      <c r="K45" s="14" t="s">
        <v>38</v>
      </c>
      <c r="M45" s="14" t="s">
        <v>32</v>
      </c>
      <c r="O45" s="14" t="s">
        <v>38</v>
      </c>
      <c r="Q45" s="14" t="s">
        <v>32</v>
      </c>
      <c r="S45" s="14" t="s">
        <v>38</v>
      </c>
      <c r="U45" s="14" t="s">
        <v>32</v>
      </c>
      <c r="W45" s="14" t="s">
        <v>38</v>
      </c>
      <c r="Y45" s="14" t="s">
        <v>32</v>
      </c>
    </row>
    <row r="46" spans="1:25" x14ac:dyDescent="0.2">
      <c r="B46" t="s">
        <v>27</v>
      </c>
      <c r="C46" s="15" t="s">
        <v>31</v>
      </c>
      <c r="D46" s="3" t="s">
        <v>31</v>
      </c>
      <c r="E46" s="3" t="s">
        <v>31</v>
      </c>
      <c r="F46" s="3"/>
      <c r="G46" s="15" t="s">
        <v>31</v>
      </c>
      <c r="H46" s="3" t="s">
        <v>31</v>
      </c>
      <c r="I46" s="3" t="s">
        <v>31</v>
      </c>
      <c r="K46" s="15" t="s">
        <v>31</v>
      </c>
      <c r="L46" s="3" t="s">
        <v>31</v>
      </c>
      <c r="M46" s="3" t="s">
        <v>31</v>
      </c>
      <c r="O46" s="15" t="s">
        <v>31</v>
      </c>
      <c r="P46" s="3" t="s">
        <v>31</v>
      </c>
      <c r="Q46" s="3" t="s">
        <v>31</v>
      </c>
      <c r="S46" s="15" t="s">
        <v>31</v>
      </c>
      <c r="T46" s="3" t="s">
        <v>31</v>
      </c>
      <c r="U46" s="3" t="s">
        <v>31</v>
      </c>
      <c r="W46" s="15" t="s">
        <v>31</v>
      </c>
      <c r="X46" s="3" t="s">
        <v>31</v>
      </c>
      <c r="Y46" s="3" t="s">
        <v>31</v>
      </c>
    </row>
    <row r="47" spans="1:25" x14ac:dyDescent="0.2">
      <c r="B47" t="s">
        <v>26</v>
      </c>
      <c r="C47" s="15">
        <v>12</v>
      </c>
      <c r="D47" s="15">
        <v>12</v>
      </c>
      <c r="E47" s="15">
        <v>12</v>
      </c>
      <c r="F47" s="15" t="s">
        <v>33</v>
      </c>
      <c r="G47" s="15">
        <v>12</v>
      </c>
      <c r="H47" s="15">
        <v>12</v>
      </c>
      <c r="I47" s="15">
        <v>12</v>
      </c>
      <c r="K47" s="15">
        <v>12</v>
      </c>
      <c r="L47" s="15">
        <v>12</v>
      </c>
      <c r="M47" s="15">
        <v>12</v>
      </c>
      <c r="O47" s="15">
        <v>12</v>
      </c>
      <c r="P47" s="15">
        <v>12</v>
      </c>
      <c r="Q47" s="15">
        <v>12</v>
      </c>
      <c r="S47" s="15">
        <v>12</v>
      </c>
      <c r="T47" s="15">
        <v>12</v>
      </c>
      <c r="U47" s="15">
        <v>12</v>
      </c>
      <c r="W47" s="15">
        <v>12</v>
      </c>
      <c r="X47" s="15">
        <v>12</v>
      </c>
      <c r="Y47" s="15">
        <v>12</v>
      </c>
    </row>
    <row r="49" spans="1:25" x14ac:dyDescent="0.2">
      <c r="B49" t="s">
        <v>28</v>
      </c>
      <c r="C49" s="15">
        <v>1</v>
      </c>
      <c r="D49" s="15">
        <v>1</v>
      </c>
      <c r="E49" s="15">
        <v>1</v>
      </c>
      <c r="F49" s="15"/>
      <c r="G49" s="15">
        <v>1</v>
      </c>
      <c r="H49" s="15">
        <v>1</v>
      </c>
      <c r="I49" s="15">
        <v>1</v>
      </c>
      <c r="K49" s="15">
        <v>1</v>
      </c>
      <c r="L49" s="15">
        <v>1</v>
      </c>
      <c r="M49" s="15">
        <v>1</v>
      </c>
      <c r="O49" s="15">
        <v>1</v>
      </c>
      <c r="P49" s="15">
        <v>1</v>
      </c>
      <c r="Q49" s="15">
        <v>1</v>
      </c>
      <c r="S49" s="15">
        <v>1</v>
      </c>
      <c r="T49" s="15">
        <v>1</v>
      </c>
      <c r="U49" s="15">
        <v>1</v>
      </c>
      <c r="W49" s="15">
        <v>1</v>
      </c>
      <c r="X49" s="15">
        <v>1</v>
      </c>
      <c r="Y49" s="15">
        <v>1</v>
      </c>
    </row>
    <row r="50" spans="1:25" x14ac:dyDescent="0.2">
      <c r="B50" t="s">
        <v>29</v>
      </c>
      <c r="C50" s="15">
        <f>2^C47-1</f>
        <v>4095</v>
      </c>
      <c r="D50" s="15">
        <f>2^D47-1</f>
        <v>4095</v>
      </c>
      <c r="E50" s="15">
        <f>2^E47-1</f>
        <v>4095</v>
      </c>
      <c r="F50" s="15"/>
      <c r="G50" s="15">
        <f>2^G47-1</f>
        <v>4095</v>
      </c>
      <c r="H50" s="15">
        <f>2^H47-1</f>
        <v>4095</v>
      </c>
      <c r="I50" s="15">
        <f>2^I47-1</f>
        <v>4095</v>
      </c>
      <c r="K50" s="15">
        <f>2^K47-1</f>
        <v>4095</v>
      </c>
      <c r="L50" s="15">
        <f>2^L47-1</f>
        <v>4095</v>
      </c>
      <c r="M50" s="15">
        <f>2^M47-1</f>
        <v>4095</v>
      </c>
      <c r="O50" s="15">
        <f>2^O47-1</f>
        <v>4095</v>
      </c>
      <c r="P50" s="15">
        <f>2^P47-1</f>
        <v>4095</v>
      </c>
      <c r="Q50" s="15">
        <f>2^Q47-1</f>
        <v>4095</v>
      </c>
      <c r="S50" s="15">
        <f>2^S47-1</f>
        <v>4095</v>
      </c>
      <c r="T50" s="15">
        <f>2^T47-1</f>
        <v>4095</v>
      </c>
      <c r="U50" s="15">
        <f>2^U47-1</f>
        <v>4095</v>
      </c>
      <c r="W50" s="15">
        <f>2^W47-1</f>
        <v>4095</v>
      </c>
      <c r="X50" s="15">
        <f>2^X47-1</f>
        <v>4095</v>
      </c>
      <c r="Y50" s="15">
        <f>2^Y47-1</f>
        <v>4095</v>
      </c>
    </row>
    <row r="52" spans="1:25" x14ac:dyDescent="0.2">
      <c r="B52" t="s">
        <v>0</v>
      </c>
      <c r="C52">
        <v>0</v>
      </c>
      <c r="G52">
        <v>0</v>
      </c>
      <c r="K52">
        <v>0</v>
      </c>
      <c r="O52">
        <v>0</v>
      </c>
      <c r="S52">
        <v>0</v>
      </c>
      <c r="W52">
        <v>0</v>
      </c>
    </row>
    <row r="53" spans="1:25" x14ac:dyDescent="0.2">
      <c r="B53" t="s">
        <v>9</v>
      </c>
      <c r="C53">
        <v>1</v>
      </c>
      <c r="D53">
        <f>D49</f>
        <v>1</v>
      </c>
      <c r="E53">
        <f>E49</f>
        <v>1</v>
      </c>
      <c r="G53">
        <v>0.8</v>
      </c>
      <c r="H53">
        <v>0.8</v>
      </c>
      <c r="I53">
        <v>0.8</v>
      </c>
      <c r="K53">
        <v>1</v>
      </c>
      <c r="L53">
        <v>1</v>
      </c>
      <c r="M53">
        <v>1</v>
      </c>
      <c r="O53">
        <v>1</v>
      </c>
      <c r="P53">
        <v>1</v>
      </c>
      <c r="Q53">
        <v>1</v>
      </c>
      <c r="S53">
        <v>3</v>
      </c>
      <c r="T53">
        <v>3</v>
      </c>
      <c r="U53">
        <v>3</v>
      </c>
      <c r="W53">
        <v>3</v>
      </c>
      <c r="X53">
        <v>3</v>
      </c>
      <c r="Y53">
        <v>3</v>
      </c>
    </row>
    <row r="54" spans="1:25" x14ac:dyDescent="0.2">
      <c r="B54" t="s">
        <v>2</v>
      </c>
      <c r="C54">
        <v>0</v>
      </c>
      <c r="G54">
        <v>0</v>
      </c>
      <c r="K54">
        <v>0</v>
      </c>
      <c r="O54">
        <v>0</v>
      </c>
      <c r="S54">
        <v>0</v>
      </c>
      <c r="W54">
        <v>0</v>
      </c>
    </row>
    <row r="55" spans="1:25" x14ac:dyDescent="0.2">
      <c r="B55" t="s">
        <v>3</v>
      </c>
      <c r="C55">
        <v>4095</v>
      </c>
      <c r="D55">
        <f>D50</f>
        <v>4095</v>
      </c>
      <c r="E55">
        <f>E50</f>
        <v>4095</v>
      </c>
      <c r="G55">
        <v>4095</v>
      </c>
      <c r="H55">
        <v>4095</v>
      </c>
      <c r="I55">
        <v>4095</v>
      </c>
      <c r="K55">
        <v>940</v>
      </c>
      <c r="L55">
        <v>940</v>
      </c>
      <c r="M55">
        <v>940</v>
      </c>
      <c r="O55">
        <v>8192</v>
      </c>
      <c r="P55">
        <v>8192</v>
      </c>
      <c r="Q55">
        <v>8192</v>
      </c>
      <c r="S55">
        <v>2048</v>
      </c>
      <c r="T55">
        <v>2048</v>
      </c>
      <c r="U55">
        <v>2048</v>
      </c>
      <c r="W55">
        <v>940</v>
      </c>
      <c r="X55">
        <v>940</v>
      </c>
      <c r="Y55">
        <v>940</v>
      </c>
    </row>
    <row r="57" spans="1:25" x14ac:dyDescent="0.2">
      <c r="B57" t="s">
        <v>30</v>
      </c>
      <c r="C57">
        <f>(C55-C54)/(C53-C52)</f>
        <v>4095</v>
      </c>
      <c r="D57">
        <f>D50/D49</f>
        <v>4095</v>
      </c>
      <c r="E57">
        <f>E55/E53</f>
        <v>4095</v>
      </c>
      <c r="G57">
        <f>(G55-G54)/(G53-G52)</f>
        <v>5118.75</v>
      </c>
      <c r="H57">
        <f>H50/H49</f>
        <v>4095</v>
      </c>
      <c r="I57">
        <f>I55/I53</f>
        <v>5118.75</v>
      </c>
      <c r="K57">
        <f>(K55-K54)/(K53-K52)</f>
        <v>940</v>
      </c>
      <c r="L57">
        <f>L50/L49</f>
        <v>4095</v>
      </c>
      <c r="M57">
        <f>M55/M53</f>
        <v>940</v>
      </c>
      <c r="O57">
        <f>(O55-O54)/(O53-O52)</f>
        <v>8192</v>
      </c>
      <c r="P57">
        <f>P50/P49</f>
        <v>4095</v>
      </c>
      <c r="Q57">
        <f>Q55/Q53</f>
        <v>8192</v>
      </c>
      <c r="S57">
        <f>(S55-S54)/(S53-S52)</f>
        <v>682.66666666666663</v>
      </c>
      <c r="T57">
        <f>T50/T49</f>
        <v>4095</v>
      </c>
      <c r="U57">
        <f>U55/U53</f>
        <v>682.66666666666663</v>
      </c>
      <c r="W57">
        <f>(W55-W54)/(W53-W52)</f>
        <v>313.33333333333331</v>
      </c>
      <c r="X57">
        <f>X50/X49</f>
        <v>4095</v>
      </c>
      <c r="Y57">
        <f>Y55/Y53</f>
        <v>313.33333333333331</v>
      </c>
    </row>
    <row r="58" spans="1:25" x14ac:dyDescent="0.2">
      <c r="B58" t="s">
        <v>40</v>
      </c>
      <c r="C58">
        <f>C54-C52*C57</f>
        <v>0</v>
      </c>
      <c r="D58">
        <f>D55-D53*D57</f>
        <v>0</v>
      </c>
      <c r="E58">
        <f>E55-E53*E57</f>
        <v>0</v>
      </c>
      <c r="G58">
        <f>G54-G52*G57</f>
        <v>0</v>
      </c>
      <c r="H58">
        <f>H55-H53*H57</f>
        <v>819</v>
      </c>
      <c r="I58">
        <f>I55-I53*I57</f>
        <v>0</v>
      </c>
      <c r="K58">
        <f>K55-K53*K57</f>
        <v>0</v>
      </c>
      <c r="L58">
        <f t="shared" ref="L58:M58" si="12">L55-L53*L57</f>
        <v>-3155</v>
      </c>
      <c r="M58">
        <f t="shared" si="12"/>
        <v>0</v>
      </c>
      <c r="O58">
        <f>O54-O52*O57</f>
        <v>0</v>
      </c>
      <c r="P58">
        <f>P55-P53*P57</f>
        <v>4097</v>
      </c>
      <c r="Q58">
        <f>Q55-Q53*Q57</f>
        <v>0</v>
      </c>
      <c r="S58">
        <f>S54-S52*S57</f>
        <v>0</v>
      </c>
      <c r="T58">
        <f>T55-T53*T57</f>
        <v>-10237</v>
      </c>
      <c r="U58">
        <f>U55-U53*U57</f>
        <v>0</v>
      </c>
      <c r="W58">
        <f>W54-W52*W57</f>
        <v>0</v>
      </c>
      <c r="X58">
        <f>X55-X53*X57</f>
        <v>-11345</v>
      </c>
      <c r="Y58">
        <f>Y55-Y53*Y57</f>
        <v>0</v>
      </c>
    </row>
    <row r="59" spans="1:25" x14ac:dyDescent="0.2">
      <c r="A59" t="s">
        <v>8</v>
      </c>
    </row>
    <row r="60" spans="1:25" x14ac:dyDescent="0.2">
      <c r="A60">
        <v>-1</v>
      </c>
      <c r="C60">
        <f>$A60*C$57+C$58</f>
        <v>-4095</v>
      </c>
      <c r="D60">
        <f>$A60*D$57+D$55-D$53*D$57</f>
        <v>-4095</v>
      </c>
      <c r="E60">
        <f>$A60*E$57+E$55-E$53*E$57</f>
        <v>-4095</v>
      </c>
      <c r="G60">
        <f>$A60*G$57+G$58</f>
        <v>-5118.75</v>
      </c>
      <c r="H60">
        <f t="shared" ref="H60:I78" si="13">$A60*H$57+H$55-H$53*H$57</f>
        <v>-3276</v>
      </c>
      <c r="I60">
        <f t="shared" si="13"/>
        <v>-5118.75</v>
      </c>
      <c r="K60">
        <f t="shared" ref="K60:K78" si="14">$A60*K$57+K$58</f>
        <v>-940</v>
      </c>
      <c r="L60">
        <f t="shared" ref="L60:M78" si="15">$A60*L$57+L$55-L$53*L$57</f>
        <v>-7250</v>
      </c>
      <c r="M60">
        <f t="shared" si="15"/>
        <v>-940</v>
      </c>
      <c r="O60">
        <f t="shared" ref="O60:O78" si="16">$A60*O$57+O$58</f>
        <v>-8192</v>
      </c>
      <c r="P60">
        <f t="shared" ref="P60:Q78" si="17">$A60*P$57+P$55-P$53*P$57</f>
        <v>2</v>
      </c>
      <c r="Q60">
        <f t="shared" si="17"/>
        <v>-8192</v>
      </c>
      <c r="S60">
        <f t="shared" ref="S60:S78" si="18">$A60*S$57+S$58</f>
        <v>-682.66666666666663</v>
      </c>
      <c r="T60">
        <f t="shared" ref="T60:U78" si="19">$A60*T$57+T$55-T$53*T$57</f>
        <v>-14332</v>
      </c>
      <c r="U60">
        <f t="shared" si="19"/>
        <v>-682.66666666666652</v>
      </c>
      <c r="W60">
        <f t="shared" ref="W60:W78" si="20">$A60*W$57+W$58</f>
        <v>-313.33333333333331</v>
      </c>
      <c r="X60">
        <f t="shared" ref="X60:Y78" si="21">$A60*X$57+X$55-X$53*X$57</f>
        <v>-15440</v>
      </c>
      <c r="Y60">
        <f t="shared" si="21"/>
        <v>-313.33333333333326</v>
      </c>
    </row>
    <row r="61" spans="1:25" x14ac:dyDescent="0.2">
      <c r="A61">
        <v>-0.2</v>
      </c>
      <c r="C61">
        <f>$A61*C$57+C$58</f>
        <v>-819</v>
      </c>
      <c r="D61">
        <f>$A61*D$57+D$55-D$53*D$57</f>
        <v>-819</v>
      </c>
      <c r="E61">
        <f>$A61*E$57+E$55-E$53*E$57</f>
        <v>-819</v>
      </c>
      <c r="G61">
        <f t="shared" ref="G61:G78" si="22">$A61*G$57+G$58</f>
        <v>-1023.75</v>
      </c>
      <c r="H61">
        <f t="shared" si="13"/>
        <v>0</v>
      </c>
      <c r="I61">
        <f t="shared" si="13"/>
        <v>-1023.75</v>
      </c>
      <c r="K61">
        <f t="shared" si="14"/>
        <v>-188</v>
      </c>
      <c r="L61">
        <f t="shared" si="15"/>
        <v>-3974</v>
      </c>
      <c r="M61">
        <f t="shared" si="15"/>
        <v>-188</v>
      </c>
      <c r="O61">
        <f t="shared" si="16"/>
        <v>-1638.4</v>
      </c>
      <c r="P61">
        <f t="shared" si="17"/>
        <v>3278</v>
      </c>
      <c r="Q61">
        <f t="shared" si="17"/>
        <v>-1638.3999999999996</v>
      </c>
      <c r="S61">
        <f t="shared" si="18"/>
        <v>-136.53333333333333</v>
      </c>
      <c r="T61">
        <f t="shared" si="19"/>
        <v>-11056</v>
      </c>
      <c r="U61">
        <f t="shared" si="19"/>
        <v>-136.5333333333333</v>
      </c>
      <c r="W61">
        <f t="shared" si="20"/>
        <v>-62.666666666666664</v>
      </c>
      <c r="X61">
        <f t="shared" si="21"/>
        <v>-12164</v>
      </c>
      <c r="Y61">
        <f t="shared" si="21"/>
        <v>-62.666666666666629</v>
      </c>
    </row>
    <row r="62" spans="1:25" x14ac:dyDescent="0.2">
      <c r="A62">
        <v>-0.1</v>
      </c>
      <c r="C62">
        <f t="shared" ref="C62:C78" si="23">$A62*C$57+C$58</f>
        <v>-409.5</v>
      </c>
      <c r="D62">
        <f t="shared" ref="D62:E78" si="24">$A62*D$57+D$55-D$53*D$57</f>
        <v>-409.5</v>
      </c>
      <c r="E62">
        <f t="shared" si="24"/>
        <v>-409.5</v>
      </c>
      <c r="G62">
        <f t="shared" si="22"/>
        <v>-511.875</v>
      </c>
      <c r="H62">
        <f t="shared" si="13"/>
        <v>409.5</v>
      </c>
      <c r="I62">
        <f t="shared" si="13"/>
        <v>-511.875</v>
      </c>
      <c r="K62">
        <f t="shared" si="14"/>
        <v>-94</v>
      </c>
      <c r="L62">
        <f t="shared" si="15"/>
        <v>-3564.5</v>
      </c>
      <c r="M62">
        <f t="shared" si="15"/>
        <v>-94</v>
      </c>
      <c r="O62">
        <f t="shared" si="16"/>
        <v>-819.2</v>
      </c>
      <c r="P62">
        <f t="shared" si="17"/>
        <v>3687.5</v>
      </c>
      <c r="Q62">
        <f t="shared" si="17"/>
        <v>-819.19999999999982</v>
      </c>
      <c r="S62">
        <f t="shared" si="18"/>
        <v>-68.266666666666666</v>
      </c>
      <c r="T62">
        <f t="shared" si="19"/>
        <v>-10646.5</v>
      </c>
      <c r="U62">
        <f t="shared" si="19"/>
        <v>-68.266666666666652</v>
      </c>
      <c r="W62">
        <f t="shared" si="20"/>
        <v>-31.333333333333332</v>
      </c>
      <c r="X62">
        <f t="shared" si="21"/>
        <v>-11754.5</v>
      </c>
      <c r="Y62">
        <f t="shared" si="21"/>
        <v>-31.333333333333371</v>
      </c>
    </row>
    <row r="63" spans="1:25" x14ac:dyDescent="0.2">
      <c r="A63">
        <v>-0.05</v>
      </c>
      <c r="C63">
        <f t="shared" si="23"/>
        <v>-204.75</v>
      </c>
      <c r="D63">
        <f t="shared" si="24"/>
        <v>-204.75</v>
      </c>
      <c r="E63">
        <f t="shared" si="24"/>
        <v>-204.75</v>
      </c>
      <c r="G63">
        <f t="shared" si="22"/>
        <v>-255.9375</v>
      </c>
      <c r="H63">
        <f t="shared" si="13"/>
        <v>614.25</v>
      </c>
      <c r="I63">
        <f t="shared" si="13"/>
        <v>-255.9375</v>
      </c>
      <c r="K63">
        <f t="shared" si="14"/>
        <v>-47</v>
      </c>
      <c r="L63">
        <f t="shared" si="15"/>
        <v>-3359.75</v>
      </c>
      <c r="M63">
        <f t="shared" si="15"/>
        <v>-47</v>
      </c>
      <c r="O63">
        <f t="shared" si="16"/>
        <v>-409.6</v>
      </c>
      <c r="P63">
        <f t="shared" si="17"/>
        <v>3892.25</v>
      </c>
      <c r="Q63">
        <f t="shared" si="17"/>
        <v>-409.60000000000036</v>
      </c>
      <c r="S63">
        <f t="shared" si="18"/>
        <v>-34.133333333333333</v>
      </c>
      <c r="T63">
        <f t="shared" si="19"/>
        <v>-10441.75</v>
      </c>
      <c r="U63">
        <f t="shared" si="19"/>
        <v>-34.133333333333439</v>
      </c>
      <c r="W63">
        <f t="shared" si="20"/>
        <v>-15.666666666666666</v>
      </c>
      <c r="X63">
        <f t="shared" si="21"/>
        <v>-11549.75</v>
      </c>
      <c r="Y63">
        <f t="shared" si="21"/>
        <v>-15.666666666666629</v>
      </c>
    </row>
    <row r="64" spans="1:25" x14ac:dyDescent="0.2">
      <c r="A64">
        <v>0</v>
      </c>
      <c r="C64">
        <f t="shared" si="23"/>
        <v>0</v>
      </c>
      <c r="D64">
        <f t="shared" si="24"/>
        <v>0</v>
      </c>
      <c r="E64">
        <f t="shared" si="24"/>
        <v>0</v>
      </c>
      <c r="G64">
        <f t="shared" si="22"/>
        <v>0</v>
      </c>
      <c r="H64">
        <f t="shared" si="13"/>
        <v>819</v>
      </c>
      <c r="I64">
        <f t="shared" si="13"/>
        <v>0</v>
      </c>
      <c r="K64">
        <f t="shared" si="14"/>
        <v>0</v>
      </c>
      <c r="L64">
        <f t="shared" si="15"/>
        <v>-3155</v>
      </c>
      <c r="M64">
        <f t="shared" si="15"/>
        <v>0</v>
      </c>
      <c r="O64">
        <f t="shared" si="16"/>
        <v>0</v>
      </c>
      <c r="P64">
        <f t="shared" si="17"/>
        <v>4097</v>
      </c>
      <c r="Q64">
        <f t="shared" si="17"/>
        <v>0</v>
      </c>
      <c r="S64">
        <f t="shared" si="18"/>
        <v>0</v>
      </c>
      <c r="T64">
        <f t="shared" si="19"/>
        <v>-10237</v>
      </c>
      <c r="U64">
        <f t="shared" si="19"/>
        <v>0</v>
      </c>
      <c r="W64">
        <f t="shared" si="20"/>
        <v>0</v>
      </c>
      <c r="X64">
        <f t="shared" si="21"/>
        <v>-11345</v>
      </c>
      <c r="Y64">
        <f t="shared" si="21"/>
        <v>0</v>
      </c>
    </row>
    <row r="65" spans="1:25" x14ac:dyDescent="0.2">
      <c r="A65">
        <v>0.05</v>
      </c>
      <c r="C65">
        <f t="shared" si="23"/>
        <v>204.75</v>
      </c>
      <c r="D65">
        <f t="shared" si="24"/>
        <v>204.75</v>
      </c>
      <c r="E65">
        <f t="shared" si="24"/>
        <v>204.75</v>
      </c>
      <c r="G65">
        <f t="shared" si="22"/>
        <v>255.9375</v>
      </c>
      <c r="H65">
        <f t="shared" si="13"/>
        <v>1023.75</v>
      </c>
      <c r="I65">
        <f t="shared" si="13"/>
        <v>255.9375</v>
      </c>
      <c r="K65">
        <f t="shared" si="14"/>
        <v>47</v>
      </c>
      <c r="L65">
        <f t="shared" si="15"/>
        <v>-2950.25</v>
      </c>
      <c r="M65">
        <f t="shared" si="15"/>
        <v>47</v>
      </c>
      <c r="O65">
        <f t="shared" si="16"/>
        <v>409.6</v>
      </c>
      <c r="P65">
        <f t="shared" si="17"/>
        <v>4301.75</v>
      </c>
      <c r="Q65">
        <f t="shared" si="17"/>
        <v>409.60000000000036</v>
      </c>
      <c r="S65">
        <f t="shared" si="18"/>
        <v>34.133333333333333</v>
      </c>
      <c r="T65">
        <f t="shared" si="19"/>
        <v>-10032.25</v>
      </c>
      <c r="U65">
        <f t="shared" si="19"/>
        <v>34.133333333333212</v>
      </c>
      <c r="W65">
        <f t="shared" si="20"/>
        <v>15.666666666666666</v>
      </c>
      <c r="X65">
        <f t="shared" si="21"/>
        <v>-11140.25</v>
      </c>
      <c r="Y65">
        <f t="shared" si="21"/>
        <v>15.666666666666629</v>
      </c>
    </row>
    <row r="66" spans="1:25" x14ac:dyDescent="0.2">
      <c r="A66">
        <v>0.1</v>
      </c>
      <c r="C66">
        <f t="shared" si="23"/>
        <v>409.5</v>
      </c>
      <c r="D66">
        <f t="shared" si="24"/>
        <v>409.5</v>
      </c>
      <c r="E66">
        <f t="shared" si="24"/>
        <v>409.5</v>
      </c>
      <c r="G66">
        <f t="shared" si="22"/>
        <v>511.875</v>
      </c>
      <c r="H66">
        <f t="shared" si="13"/>
        <v>1228.5</v>
      </c>
      <c r="I66">
        <f t="shared" si="13"/>
        <v>511.875</v>
      </c>
      <c r="K66">
        <f t="shared" si="14"/>
        <v>94</v>
      </c>
      <c r="L66">
        <f t="shared" si="15"/>
        <v>-2745.5</v>
      </c>
      <c r="M66">
        <f t="shared" si="15"/>
        <v>94</v>
      </c>
      <c r="O66">
        <f t="shared" si="16"/>
        <v>819.2</v>
      </c>
      <c r="P66">
        <f t="shared" si="17"/>
        <v>4506.5</v>
      </c>
      <c r="Q66">
        <f t="shared" si="17"/>
        <v>819.20000000000073</v>
      </c>
      <c r="S66">
        <f t="shared" si="18"/>
        <v>68.266666666666666</v>
      </c>
      <c r="T66">
        <f t="shared" si="19"/>
        <v>-9827.5</v>
      </c>
      <c r="U66">
        <f t="shared" si="19"/>
        <v>68.266666666666879</v>
      </c>
      <c r="W66">
        <f t="shared" si="20"/>
        <v>31.333333333333332</v>
      </c>
      <c r="X66">
        <f t="shared" si="21"/>
        <v>-10935.5</v>
      </c>
      <c r="Y66">
        <f t="shared" si="21"/>
        <v>31.333333333333371</v>
      </c>
    </row>
    <row r="67" spans="1:25" x14ac:dyDescent="0.2">
      <c r="A67">
        <v>0.2</v>
      </c>
      <c r="C67">
        <f t="shared" si="23"/>
        <v>819</v>
      </c>
      <c r="D67">
        <f t="shared" si="24"/>
        <v>819</v>
      </c>
      <c r="E67">
        <f t="shared" si="24"/>
        <v>819</v>
      </c>
      <c r="G67">
        <f t="shared" si="22"/>
        <v>1023.75</v>
      </c>
      <c r="H67">
        <f t="shared" si="13"/>
        <v>1638</v>
      </c>
      <c r="I67">
        <f t="shared" si="13"/>
        <v>1023.75</v>
      </c>
      <c r="K67">
        <f t="shared" si="14"/>
        <v>188</v>
      </c>
      <c r="L67">
        <f t="shared" si="15"/>
        <v>-2336</v>
      </c>
      <c r="M67">
        <f t="shared" si="15"/>
        <v>188</v>
      </c>
      <c r="O67">
        <f t="shared" si="16"/>
        <v>1638.4</v>
      </c>
      <c r="P67">
        <f t="shared" si="17"/>
        <v>4916</v>
      </c>
      <c r="Q67">
        <f t="shared" si="17"/>
        <v>1638.3999999999996</v>
      </c>
      <c r="S67">
        <f t="shared" si="18"/>
        <v>136.53333333333333</v>
      </c>
      <c r="T67">
        <f t="shared" si="19"/>
        <v>-9418</v>
      </c>
      <c r="U67">
        <f t="shared" si="19"/>
        <v>136.5333333333333</v>
      </c>
      <c r="W67">
        <f t="shared" si="20"/>
        <v>62.666666666666664</v>
      </c>
      <c r="X67">
        <f t="shared" si="21"/>
        <v>-10526</v>
      </c>
      <c r="Y67">
        <f t="shared" si="21"/>
        <v>62.666666666666629</v>
      </c>
    </row>
    <row r="68" spans="1:25" x14ac:dyDescent="0.2">
      <c r="A68">
        <v>0.3</v>
      </c>
      <c r="C68">
        <f t="shared" si="23"/>
        <v>1228.5</v>
      </c>
      <c r="D68">
        <f t="shared" si="24"/>
        <v>1228.5</v>
      </c>
      <c r="E68">
        <f t="shared" si="24"/>
        <v>1228.5</v>
      </c>
      <c r="G68">
        <f t="shared" si="22"/>
        <v>1535.625</v>
      </c>
      <c r="H68">
        <f t="shared" si="13"/>
        <v>2047.5</v>
      </c>
      <c r="I68">
        <f t="shared" si="13"/>
        <v>1535.625</v>
      </c>
      <c r="K68">
        <f t="shared" si="14"/>
        <v>282</v>
      </c>
      <c r="L68">
        <f t="shared" si="15"/>
        <v>-1926.5</v>
      </c>
      <c r="M68">
        <f t="shared" si="15"/>
        <v>282</v>
      </c>
      <c r="O68">
        <f t="shared" si="16"/>
        <v>2457.6</v>
      </c>
      <c r="P68">
        <f t="shared" si="17"/>
        <v>5325.5</v>
      </c>
      <c r="Q68">
        <f t="shared" si="17"/>
        <v>2457.6000000000004</v>
      </c>
      <c r="S68">
        <f t="shared" si="18"/>
        <v>204.79999999999998</v>
      </c>
      <c r="T68">
        <f t="shared" si="19"/>
        <v>-9008.5</v>
      </c>
      <c r="U68">
        <f t="shared" si="19"/>
        <v>204.80000000000018</v>
      </c>
      <c r="W68">
        <f t="shared" si="20"/>
        <v>93.999999999999986</v>
      </c>
      <c r="X68">
        <f t="shared" si="21"/>
        <v>-10116.5</v>
      </c>
      <c r="Y68">
        <f t="shared" si="21"/>
        <v>94</v>
      </c>
    </row>
    <row r="69" spans="1:25" x14ac:dyDescent="0.2">
      <c r="A69">
        <v>0.4</v>
      </c>
      <c r="C69">
        <f t="shared" si="23"/>
        <v>1638</v>
      </c>
      <c r="D69">
        <f t="shared" si="24"/>
        <v>1638</v>
      </c>
      <c r="E69">
        <f t="shared" si="24"/>
        <v>1638</v>
      </c>
      <c r="G69">
        <f t="shared" si="22"/>
        <v>2047.5</v>
      </c>
      <c r="H69">
        <f t="shared" si="13"/>
        <v>2457</v>
      </c>
      <c r="I69">
        <f t="shared" si="13"/>
        <v>2047.5</v>
      </c>
      <c r="K69">
        <f t="shared" si="14"/>
        <v>376</v>
      </c>
      <c r="L69">
        <f t="shared" si="15"/>
        <v>-1517</v>
      </c>
      <c r="M69">
        <f t="shared" si="15"/>
        <v>376</v>
      </c>
      <c r="O69">
        <f t="shared" si="16"/>
        <v>3276.8</v>
      </c>
      <c r="P69">
        <f t="shared" si="17"/>
        <v>5735</v>
      </c>
      <c r="Q69">
        <f t="shared" si="17"/>
        <v>3276.7999999999993</v>
      </c>
      <c r="S69">
        <f t="shared" si="18"/>
        <v>273.06666666666666</v>
      </c>
      <c r="T69">
        <f t="shared" si="19"/>
        <v>-8599</v>
      </c>
      <c r="U69">
        <f t="shared" si="19"/>
        <v>273.06666666666661</v>
      </c>
      <c r="W69">
        <f t="shared" si="20"/>
        <v>125.33333333333333</v>
      </c>
      <c r="X69">
        <f t="shared" si="21"/>
        <v>-9707</v>
      </c>
      <c r="Y69">
        <f t="shared" si="21"/>
        <v>125.33333333333326</v>
      </c>
    </row>
    <row r="70" spans="1:25" x14ac:dyDescent="0.2">
      <c r="A70">
        <v>0.5</v>
      </c>
      <c r="C70">
        <f t="shared" si="23"/>
        <v>2047.5</v>
      </c>
      <c r="D70">
        <f t="shared" si="24"/>
        <v>2047.5</v>
      </c>
      <c r="E70">
        <f t="shared" si="24"/>
        <v>2047.5</v>
      </c>
      <c r="G70">
        <f t="shared" si="22"/>
        <v>2559.375</v>
      </c>
      <c r="H70">
        <f t="shared" si="13"/>
        <v>2866.5</v>
      </c>
      <c r="I70">
        <f t="shared" si="13"/>
        <v>2559.375</v>
      </c>
      <c r="K70">
        <f t="shared" si="14"/>
        <v>470</v>
      </c>
      <c r="L70">
        <f t="shared" si="15"/>
        <v>-1107.5</v>
      </c>
      <c r="M70">
        <f t="shared" si="15"/>
        <v>470</v>
      </c>
      <c r="O70">
        <f t="shared" si="16"/>
        <v>4096</v>
      </c>
      <c r="P70">
        <f t="shared" si="17"/>
        <v>6144.5</v>
      </c>
      <c r="Q70">
        <f t="shared" si="17"/>
        <v>4096</v>
      </c>
      <c r="S70">
        <f t="shared" si="18"/>
        <v>341.33333333333331</v>
      </c>
      <c r="T70">
        <f t="shared" si="19"/>
        <v>-8189.5</v>
      </c>
      <c r="U70">
        <f t="shared" si="19"/>
        <v>341.33333333333348</v>
      </c>
      <c r="W70">
        <f t="shared" si="20"/>
        <v>156.66666666666666</v>
      </c>
      <c r="X70">
        <f t="shared" si="21"/>
        <v>-9297.5</v>
      </c>
      <c r="Y70">
        <f t="shared" si="21"/>
        <v>156.66666666666674</v>
      </c>
    </row>
    <row r="71" spans="1:25" x14ac:dyDescent="0.2">
      <c r="A71">
        <v>0.6</v>
      </c>
      <c r="C71">
        <f t="shared" si="23"/>
        <v>2457</v>
      </c>
      <c r="D71">
        <f t="shared" si="24"/>
        <v>2457</v>
      </c>
      <c r="E71">
        <f t="shared" si="24"/>
        <v>2457</v>
      </c>
      <c r="G71">
        <f t="shared" si="22"/>
        <v>3071.25</v>
      </c>
      <c r="H71">
        <f t="shared" si="13"/>
        <v>3276</v>
      </c>
      <c r="I71">
        <f t="shared" si="13"/>
        <v>3071.25</v>
      </c>
      <c r="K71">
        <f t="shared" si="14"/>
        <v>564</v>
      </c>
      <c r="L71">
        <f t="shared" si="15"/>
        <v>-698</v>
      </c>
      <c r="M71">
        <f t="shared" si="15"/>
        <v>564</v>
      </c>
      <c r="O71">
        <f t="shared" si="16"/>
        <v>4915.2</v>
      </c>
      <c r="P71">
        <f t="shared" si="17"/>
        <v>6554</v>
      </c>
      <c r="Q71">
        <f t="shared" si="17"/>
        <v>4915.2000000000007</v>
      </c>
      <c r="S71">
        <f t="shared" si="18"/>
        <v>409.59999999999997</v>
      </c>
      <c r="T71">
        <f t="shared" si="19"/>
        <v>-7780</v>
      </c>
      <c r="U71">
        <f t="shared" si="19"/>
        <v>409.59999999999991</v>
      </c>
      <c r="W71">
        <f t="shared" si="20"/>
        <v>187.99999999999997</v>
      </c>
      <c r="X71">
        <f t="shared" si="21"/>
        <v>-8888</v>
      </c>
      <c r="Y71">
        <f t="shared" si="21"/>
        <v>188</v>
      </c>
    </row>
    <row r="72" spans="1:25" x14ac:dyDescent="0.2">
      <c r="A72">
        <v>0.7</v>
      </c>
      <c r="C72">
        <f t="shared" si="23"/>
        <v>2866.5</v>
      </c>
      <c r="D72">
        <f t="shared" si="24"/>
        <v>2866.5</v>
      </c>
      <c r="E72">
        <f t="shared" si="24"/>
        <v>2866.5</v>
      </c>
      <c r="G72">
        <f t="shared" si="22"/>
        <v>3583.125</v>
      </c>
      <c r="H72">
        <f t="shared" si="13"/>
        <v>3685.5</v>
      </c>
      <c r="I72">
        <f t="shared" si="13"/>
        <v>3583.125</v>
      </c>
      <c r="K72">
        <f t="shared" si="14"/>
        <v>658</v>
      </c>
      <c r="L72">
        <f t="shared" si="15"/>
        <v>-288.5</v>
      </c>
      <c r="M72">
        <f t="shared" si="15"/>
        <v>658</v>
      </c>
      <c r="O72">
        <f t="shared" si="16"/>
        <v>5734.4</v>
      </c>
      <c r="P72">
        <f t="shared" si="17"/>
        <v>6963.5</v>
      </c>
      <c r="Q72">
        <f t="shared" si="17"/>
        <v>5734.4</v>
      </c>
      <c r="S72">
        <f t="shared" si="18"/>
        <v>477.86666666666662</v>
      </c>
      <c r="T72">
        <f t="shared" si="19"/>
        <v>-7370.5</v>
      </c>
      <c r="U72">
        <f t="shared" si="19"/>
        <v>477.86666666666679</v>
      </c>
      <c r="W72">
        <f t="shared" si="20"/>
        <v>219.33333333333331</v>
      </c>
      <c r="X72">
        <f t="shared" si="21"/>
        <v>-8478.5</v>
      </c>
      <c r="Y72">
        <f t="shared" si="21"/>
        <v>219.33333333333326</v>
      </c>
    </row>
    <row r="73" spans="1:25" x14ac:dyDescent="0.2">
      <c r="A73">
        <v>0.8</v>
      </c>
      <c r="C73">
        <f t="shared" si="23"/>
        <v>3276</v>
      </c>
      <c r="D73">
        <f t="shared" si="24"/>
        <v>3276</v>
      </c>
      <c r="E73">
        <f t="shared" si="24"/>
        <v>3276</v>
      </c>
      <c r="G73">
        <f t="shared" si="22"/>
        <v>4095</v>
      </c>
      <c r="H73">
        <f t="shared" si="13"/>
        <v>4095</v>
      </c>
      <c r="I73">
        <f t="shared" si="13"/>
        <v>4095</v>
      </c>
      <c r="K73">
        <f t="shared" si="14"/>
        <v>752</v>
      </c>
      <c r="L73">
        <f t="shared" si="15"/>
        <v>121</v>
      </c>
      <c r="M73">
        <f t="shared" si="15"/>
        <v>752</v>
      </c>
      <c r="O73">
        <f t="shared" si="16"/>
        <v>6553.6</v>
      </c>
      <c r="P73">
        <f t="shared" si="17"/>
        <v>7373</v>
      </c>
      <c r="Q73">
        <f t="shared" si="17"/>
        <v>6553.6</v>
      </c>
      <c r="S73">
        <f t="shared" si="18"/>
        <v>546.13333333333333</v>
      </c>
      <c r="T73">
        <f t="shared" si="19"/>
        <v>-6961</v>
      </c>
      <c r="U73">
        <f t="shared" si="19"/>
        <v>546.13333333333321</v>
      </c>
      <c r="W73">
        <f t="shared" si="20"/>
        <v>250.66666666666666</v>
      </c>
      <c r="X73">
        <f t="shared" si="21"/>
        <v>-8069</v>
      </c>
      <c r="Y73">
        <f t="shared" si="21"/>
        <v>250.66666666666674</v>
      </c>
    </row>
    <row r="74" spans="1:25" x14ac:dyDescent="0.2">
      <c r="A74">
        <v>0.9</v>
      </c>
      <c r="C74">
        <f t="shared" si="23"/>
        <v>3685.5</v>
      </c>
      <c r="D74">
        <f t="shared" si="24"/>
        <v>3685.5</v>
      </c>
      <c r="E74">
        <f t="shared" si="24"/>
        <v>3685.5</v>
      </c>
      <c r="G74">
        <f t="shared" si="22"/>
        <v>4606.875</v>
      </c>
      <c r="H74">
        <f t="shared" si="13"/>
        <v>4504.5</v>
      </c>
      <c r="I74">
        <f t="shared" si="13"/>
        <v>4606.875</v>
      </c>
      <c r="K74">
        <f t="shared" si="14"/>
        <v>846</v>
      </c>
      <c r="L74">
        <f t="shared" si="15"/>
        <v>530.5</v>
      </c>
      <c r="M74">
        <f t="shared" si="15"/>
        <v>846</v>
      </c>
      <c r="O74">
        <f t="shared" si="16"/>
        <v>7372.8</v>
      </c>
      <c r="P74">
        <f t="shared" si="17"/>
        <v>7782.5</v>
      </c>
      <c r="Q74">
        <f t="shared" si="17"/>
        <v>7372.7999999999993</v>
      </c>
      <c r="S74">
        <f t="shared" si="18"/>
        <v>614.4</v>
      </c>
      <c r="T74">
        <f t="shared" si="19"/>
        <v>-6551.5</v>
      </c>
      <c r="U74">
        <f t="shared" si="19"/>
        <v>614.40000000000009</v>
      </c>
      <c r="W74">
        <f t="shared" si="20"/>
        <v>282</v>
      </c>
      <c r="X74">
        <f t="shared" si="21"/>
        <v>-7659.5</v>
      </c>
      <c r="Y74">
        <f t="shared" si="21"/>
        <v>282</v>
      </c>
    </row>
    <row r="75" spans="1:25" x14ac:dyDescent="0.2">
      <c r="A75">
        <v>1</v>
      </c>
      <c r="C75">
        <f t="shared" si="23"/>
        <v>4095</v>
      </c>
      <c r="D75">
        <f t="shared" si="24"/>
        <v>4095</v>
      </c>
      <c r="E75">
        <f t="shared" si="24"/>
        <v>4095</v>
      </c>
      <c r="G75">
        <f t="shared" si="22"/>
        <v>5118.75</v>
      </c>
      <c r="H75">
        <f t="shared" si="13"/>
        <v>4914</v>
      </c>
      <c r="I75">
        <f t="shared" si="13"/>
        <v>5118.75</v>
      </c>
      <c r="K75">
        <f t="shared" si="14"/>
        <v>940</v>
      </c>
      <c r="L75">
        <f t="shared" si="15"/>
        <v>940</v>
      </c>
      <c r="M75">
        <f t="shared" si="15"/>
        <v>940</v>
      </c>
      <c r="O75">
        <f t="shared" si="16"/>
        <v>8192</v>
      </c>
      <c r="P75">
        <f t="shared" si="17"/>
        <v>8192</v>
      </c>
      <c r="Q75">
        <f t="shared" si="17"/>
        <v>8192</v>
      </c>
      <c r="S75">
        <f t="shared" si="18"/>
        <v>682.66666666666663</v>
      </c>
      <c r="T75">
        <f t="shared" si="19"/>
        <v>-6142</v>
      </c>
      <c r="U75">
        <f t="shared" si="19"/>
        <v>682.66666666666652</v>
      </c>
      <c r="W75">
        <f t="shared" si="20"/>
        <v>313.33333333333331</v>
      </c>
      <c r="X75">
        <f t="shared" si="21"/>
        <v>-7250</v>
      </c>
      <c r="Y75">
        <f t="shared" si="21"/>
        <v>313.33333333333326</v>
      </c>
    </row>
    <row r="76" spans="1:25" x14ac:dyDescent="0.2">
      <c r="A76">
        <v>1.5</v>
      </c>
      <c r="C76">
        <f t="shared" si="23"/>
        <v>6142.5</v>
      </c>
      <c r="D76">
        <f t="shared" si="24"/>
        <v>6142.5</v>
      </c>
      <c r="E76">
        <f t="shared" si="24"/>
        <v>6142.5</v>
      </c>
      <c r="G76">
        <f t="shared" si="22"/>
        <v>7678.125</v>
      </c>
      <c r="H76">
        <f t="shared" si="13"/>
        <v>6961.5</v>
      </c>
      <c r="I76">
        <f t="shared" si="13"/>
        <v>7678.125</v>
      </c>
      <c r="K76">
        <f t="shared" si="14"/>
        <v>1410</v>
      </c>
      <c r="L76">
        <f t="shared" si="15"/>
        <v>2987.5</v>
      </c>
      <c r="M76">
        <f t="shared" si="15"/>
        <v>1410</v>
      </c>
      <c r="O76">
        <f t="shared" si="16"/>
        <v>12288</v>
      </c>
      <c r="P76">
        <f t="shared" si="17"/>
        <v>10239.5</v>
      </c>
      <c r="Q76">
        <f t="shared" si="17"/>
        <v>12288</v>
      </c>
      <c r="S76">
        <f t="shared" si="18"/>
        <v>1024</v>
      </c>
      <c r="T76">
        <f t="shared" si="19"/>
        <v>-4094.5</v>
      </c>
      <c r="U76">
        <f t="shared" si="19"/>
        <v>1024</v>
      </c>
      <c r="W76">
        <f t="shared" si="20"/>
        <v>470</v>
      </c>
      <c r="X76">
        <f t="shared" si="21"/>
        <v>-5202.5</v>
      </c>
      <c r="Y76">
        <f t="shared" si="21"/>
        <v>470</v>
      </c>
    </row>
    <row r="77" spans="1:25" x14ac:dyDescent="0.2">
      <c r="A77">
        <v>2</v>
      </c>
      <c r="C77">
        <f t="shared" si="23"/>
        <v>8190</v>
      </c>
      <c r="D77">
        <f t="shared" si="24"/>
        <v>8190</v>
      </c>
      <c r="E77">
        <f t="shared" si="24"/>
        <v>8190</v>
      </c>
      <c r="G77">
        <f t="shared" si="22"/>
        <v>10237.5</v>
      </c>
      <c r="H77">
        <f t="shared" si="13"/>
        <v>9009</v>
      </c>
      <c r="I77">
        <f t="shared" si="13"/>
        <v>10237.5</v>
      </c>
      <c r="K77">
        <f t="shared" si="14"/>
        <v>1880</v>
      </c>
      <c r="L77">
        <f t="shared" si="15"/>
        <v>5035</v>
      </c>
      <c r="M77">
        <f t="shared" si="15"/>
        <v>1880</v>
      </c>
      <c r="O77">
        <f t="shared" si="16"/>
        <v>16384</v>
      </c>
      <c r="P77">
        <f t="shared" si="17"/>
        <v>12287</v>
      </c>
      <c r="Q77">
        <f t="shared" si="17"/>
        <v>16384</v>
      </c>
      <c r="S77">
        <f t="shared" si="18"/>
        <v>1365.3333333333333</v>
      </c>
      <c r="T77">
        <f t="shared" si="19"/>
        <v>-2047</v>
      </c>
      <c r="U77">
        <f t="shared" si="19"/>
        <v>1365.333333333333</v>
      </c>
      <c r="W77">
        <f t="shared" si="20"/>
        <v>626.66666666666663</v>
      </c>
      <c r="X77">
        <f t="shared" si="21"/>
        <v>-3155</v>
      </c>
      <c r="Y77">
        <f t="shared" si="21"/>
        <v>626.66666666666652</v>
      </c>
    </row>
    <row r="78" spans="1:25" x14ac:dyDescent="0.2">
      <c r="A78">
        <v>3</v>
      </c>
      <c r="C78">
        <f t="shared" si="23"/>
        <v>12285</v>
      </c>
      <c r="D78">
        <f t="shared" si="24"/>
        <v>12285</v>
      </c>
      <c r="E78">
        <f t="shared" si="24"/>
        <v>12285</v>
      </c>
      <c r="G78">
        <f t="shared" si="22"/>
        <v>15356.25</v>
      </c>
      <c r="H78">
        <f t="shared" si="13"/>
        <v>13104</v>
      </c>
      <c r="I78">
        <f t="shared" si="13"/>
        <v>15356.25</v>
      </c>
      <c r="K78">
        <f t="shared" si="14"/>
        <v>2820</v>
      </c>
      <c r="L78">
        <f t="shared" si="15"/>
        <v>9130</v>
      </c>
      <c r="M78">
        <f t="shared" si="15"/>
        <v>2820</v>
      </c>
      <c r="O78">
        <f t="shared" si="16"/>
        <v>24576</v>
      </c>
      <c r="P78">
        <f t="shared" si="17"/>
        <v>16382</v>
      </c>
      <c r="Q78">
        <f t="shared" si="17"/>
        <v>24576</v>
      </c>
      <c r="S78">
        <f t="shared" si="18"/>
        <v>2048</v>
      </c>
      <c r="T78">
        <f t="shared" si="19"/>
        <v>2048</v>
      </c>
      <c r="U78">
        <f t="shared" si="19"/>
        <v>2048</v>
      </c>
      <c r="W78">
        <f t="shared" si="20"/>
        <v>940</v>
      </c>
      <c r="X78">
        <f t="shared" si="21"/>
        <v>940</v>
      </c>
      <c r="Y78">
        <f t="shared" si="21"/>
        <v>940</v>
      </c>
    </row>
  </sheetData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8"/>
  <sheetViews>
    <sheetView workbookViewId="0">
      <selection activeCell="G16" sqref="G16"/>
    </sheetView>
  </sheetViews>
  <sheetFormatPr baseColWidth="10" defaultRowHeight="16" x14ac:dyDescent="0.2"/>
  <cols>
    <col min="2" max="2" width="23.33203125" customWidth="1"/>
    <col min="3" max="3" width="15" customWidth="1"/>
    <col min="4" max="5" width="11.1640625" bestFit="1" customWidth="1"/>
    <col min="7" max="7" width="15" customWidth="1"/>
    <col min="8" max="9" width="11.1640625" bestFit="1" customWidth="1"/>
    <col min="11" max="11" width="15" customWidth="1"/>
    <col min="12" max="13" width="11.1640625" bestFit="1" customWidth="1"/>
    <col min="15" max="15" width="15" customWidth="1"/>
    <col min="16" max="17" width="11.1640625" bestFit="1" customWidth="1"/>
    <col min="19" max="19" width="15" customWidth="1"/>
    <col min="20" max="21" width="11.1640625" bestFit="1" customWidth="1"/>
    <col min="23" max="23" width="15" customWidth="1"/>
    <col min="24" max="25" width="11.1640625" bestFit="1" customWidth="1"/>
  </cols>
  <sheetData>
    <row r="1" spans="2:25" x14ac:dyDescent="0.2">
      <c r="H1" t="s">
        <v>42</v>
      </c>
      <c r="L1" t="s">
        <v>42</v>
      </c>
      <c r="P1" t="s">
        <v>42</v>
      </c>
      <c r="T1" t="s">
        <v>42</v>
      </c>
      <c r="X1" t="s">
        <v>42</v>
      </c>
    </row>
    <row r="2" spans="2:25" x14ac:dyDescent="0.2">
      <c r="H2" s="3" t="s">
        <v>34</v>
      </c>
      <c r="L2" s="3" t="s">
        <v>35</v>
      </c>
      <c r="P2" s="3" t="s">
        <v>36</v>
      </c>
      <c r="T2" s="3" t="s">
        <v>37</v>
      </c>
      <c r="X2" s="3" t="s">
        <v>39</v>
      </c>
    </row>
    <row r="4" spans="2:25" s="14" customFormat="1" x14ac:dyDescent="0.2">
      <c r="C4" s="14" t="s">
        <v>38</v>
      </c>
      <c r="E4" s="14" t="s">
        <v>32</v>
      </c>
      <c r="G4" s="14" t="s">
        <v>38</v>
      </c>
      <c r="I4" s="14" t="s">
        <v>32</v>
      </c>
      <c r="K4" s="14" t="s">
        <v>38</v>
      </c>
      <c r="M4" s="14" t="s">
        <v>32</v>
      </c>
      <c r="O4" s="14" t="s">
        <v>38</v>
      </c>
      <c r="Q4" s="14" t="s">
        <v>32</v>
      </c>
      <c r="S4" s="14" t="s">
        <v>38</v>
      </c>
      <c r="U4" s="14" t="s">
        <v>32</v>
      </c>
      <c r="W4" s="14" t="s">
        <v>38</v>
      </c>
      <c r="Y4" s="14" t="s">
        <v>32</v>
      </c>
    </row>
    <row r="5" spans="2:25" x14ac:dyDescent="0.2">
      <c r="B5" t="s">
        <v>27</v>
      </c>
      <c r="C5" s="15" t="s">
        <v>31</v>
      </c>
      <c r="D5" s="3" t="s">
        <v>31</v>
      </c>
      <c r="E5" s="3" t="s">
        <v>31</v>
      </c>
      <c r="F5" s="3"/>
      <c r="G5" s="15" t="s">
        <v>31</v>
      </c>
      <c r="H5" s="3" t="s">
        <v>31</v>
      </c>
      <c r="I5" s="3" t="s">
        <v>31</v>
      </c>
      <c r="K5" s="15" t="s">
        <v>31</v>
      </c>
      <c r="L5" s="3" t="s">
        <v>31</v>
      </c>
      <c r="M5" s="3" t="s">
        <v>31</v>
      </c>
      <c r="O5" s="15" t="s">
        <v>31</v>
      </c>
      <c r="P5" s="3" t="s">
        <v>31</v>
      </c>
      <c r="Q5" s="3" t="s">
        <v>31</v>
      </c>
      <c r="S5" s="15" t="s">
        <v>31</v>
      </c>
      <c r="T5" s="3" t="s">
        <v>31</v>
      </c>
      <c r="U5" s="3" t="s">
        <v>31</v>
      </c>
      <c r="W5" s="15" t="s">
        <v>31</v>
      </c>
      <c r="X5" s="3" t="s">
        <v>31</v>
      </c>
      <c r="Y5" s="3" t="s">
        <v>31</v>
      </c>
    </row>
    <row r="6" spans="2:25" x14ac:dyDescent="0.2">
      <c r="B6" t="s">
        <v>26</v>
      </c>
      <c r="C6" s="15">
        <v>10</v>
      </c>
      <c r="D6" s="15">
        <v>10</v>
      </c>
      <c r="E6" s="15">
        <v>10</v>
      </c>
      <c r="F6" s="15" t="s">
        <v>33</v>
      </c>
      <c r="G6" s="15">
        <v>10</v>
      </c>
      <c r="H6" s="15">
        <v>10</v>
      </c>
      <c r="I6" s="15">
        <v>10</v>
      </c>
      <c r="K6" s="15">
        <v>10</v>
      </c>
      <c r="L6" s="15">
        <v>10</v>
      </c>
      <c r="M6" s="15">
        <v>10</v>
      </c>
      <c r="O6" s="15">
        <v>10</v>
      </c>
      <c r="P6" s="15">
        <v>10</v>
      </c>
      <c r="Q6" s="15">
        <v>10</v>
      </c>
      <c r="S6" s="15">
        <v>10</v>
      </c>
      <c r="T6" s="15">
        <v>10</v>
      </c>
      <c r="U6" s="15">
        <v>10</v>
      </c>
      <c r="W6" s="15">
        <v>10</v>
      </c>
      <c r="X6" s="15">
        <v>10</v>
      </c>
      <c r="Y6" s="15">
        <v>10</v>
      </c>
    </row>
    <row r="8" spans="2:25" x14ac:dyDescent="0.2">
      <c r="B8" t="s">
        <v>28</v>
      </c>
      <c r="C8" s="15">
        <v>1</v>
      </c>
      <c r="D8" s="15">
        <v>1</v>
      </c>
      <c r="E8" s="15">
        <v>1</v>
      </c>
      <c r="F8" s="15"/>
      <c r="G8" s="15">
        <v>1</v>
      </c>
      <c r="H8" s="15">
        <v>1</v>
      </c>
      <c r="I8" s="15">
        <v>1</v>
      </c>
      <c r="K8" s="15">
        <v>1</v>
      </c>
      <c r="L8" s="15">
        <v>1</v>
      </c>
      <c r="M8" s="15">
        <v>1</v>
      </c>
      <c r="O8" s="15">
        <v>1</v>
      </c>
      <c r="P8" s="15">
        <v>1</v>
      </c>
      <c r="Q8" s="15">
        <v>1</v>
      </c>
      <c r="S8" s="15">
        <v>1</v>
      </c>
      <c r="T8" s="15">
        <v>1</v>
      </c>
      <c r="U8" s="15">
        <v>1</v>
      </c>
      <c r="W8" s="15">
        <v>1</v>
      </c>
      <c r="X8" s="15">
        <v>1</v>
      </c>
      <c r="Y8" s="15">
        <v>1</v>
      </c>
    </row>
    <row r="9" spans="2:25" x14ac:dyDescent="0.2">
      <c r="B9" t="s">
        <v>29</v>
      </c>
      <c r="C9" s="15">
        <f>2^C6-1</f>
        <v>1023</v>
      </c>
      <c r="D9" s="15">
        <f>2^D6-1</f>
        <v>1023</v>
      </c>
      <c r="E9" s="15">
        <f>2^E6-1</f>
        <v>1023</v>
      </c>
      <c r="F9" s="15"/>
      <c r="G9" s="15">
        <f>2^G6-1</f>
        <v>1023</v>
      </c>
      <c r="H9" s="15">
        <f>2^H6-1</f>
        <v>1023</v>
      </c>
      <c r="I9" s="15">
        <f>2^I6-1</f>
        <v>1023</v>
      </c>
      <c r="K9" s="15">
        <f>2^K6-1</f>
        <v>1023</v>
      </c>
      <c r="L9" s="15">
        <f>2^L6-1</f>
        <v>1023</v>
      </c>
      <c r="M9" s="15">
        <f>2^M6-1</f>
        <v>1023</v>
      </c>
      <c r="O9" s="15">
        <f>2^O6-1</f>
        <v>1023</v>
      </c>
      <c r="P9" s="15">
        <f>2^P6-1</f>
        <v>1023</v>
      </c>
      <c r="Q9" s="15">
        <f>2^Q6-1</f>
        <v>1023</v>
      </c>
      <c r="S9" s="15">
        <f>2^S6-1</f>
        <v>1023</v>
      </c>
      <c r="T9" s="15">
        <f>2^T6-1</f>
        <v>1023</v>
      </c>
      <c r="U9" s="15">
        <f>2^U6-1</f>
        <v>1023</v>
      </c>
      <c r="W9" s="15">
        <f>2^W6-1</f>
        <v>1023</v>
      </c>
      <c r="X9" s="15">
        <f>2^X6-1</f>
        <v>1023</v>
      </c>
      <c r="Y9" s="15">
        <f>2^Y6-1</f>
        <v>1023</v>
      </c>
    </row>
    <row r="11" spans="2:25" x14ac:dyDescent="0.2">
      <c r="B11" t="s">
        <v>0</v>
      </c>
      <c r="C11">
        <v>0</v>
      </c>
      <c r="D11">
        <v>0</v>
      </c>
      <c r="E11">
        <v>0</v>
      </c>
      <c r="G11">
        <v>0.05</v>
      </c>
      <c r="H11">
        <v>0.05</v>
      </c>
      <c r="I11">
        <v>0.05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S11">
        <v>0</v>
      </c>
      <c r="W11">
        <v>0.1</v>
      </c>
      <c r="X11">
        <v>0.1</v>
      </c>
      <c r="Y11">
        <v>0.1</v>
      </c>
    </row>
    <row r="12" spans="2:25" x14ac:dyDescent="0.2">
      <c r="B12" t="s">
        <v>9</v>
      </c>
      <c r="C12">
        <v>1</v>
      </c>
      <c r="G12">
        <v>1</v>
      </c>
      <c r="K12">
        <v>1</v>
      </c>
      <c r="O12">
        <v>1</v>
      </c>
      <c r="S12">
        <v>3</v>
      </c>
      <c r="W12">
        <v>1</v>
      </c>
    </row>
    <row r="13" spans="2:25" x14ac:dyDescent="0.2">
      <c r="B13" t="s">
        <v>2</v>
      </c>
      <c r="C13">
        <v>0</v>
      </c>
      <c r="D13">
        <v>0</v>
      </c>
      <c r="E13">
        <v>0</v>
      </c>
      <c r="G13">
        <v>0</v>
      </c>
      <c r="H13">
        <v>0</v>
      </c>
      <c r="I13">
        <v>0</v>
      </c>
      <c r="K13">
        <v>64</v>
      </c>
      <c r="L13">
        <v>64</v>
      </c>
      <c r="M13">
        <v>64</v>
      </c>
      <c r="O13" s="16">
        <v>1200</v>
      </c>
      <c r="P13" s="16">
        <v>1200</v>
      </c>
      <c r="Q13" s="16">
        <v>1200</v>
      </c>
      <c r="S13">
        <v>0</v>
      </c>
      <c r="W13">
        <v>64</v>
      </c>
      <c r="X13">
        <v>64</v>
      </c>
      <c r="Y13">
        <v>64</v>
      </c>
    </row>
    <row r="14" spans="2:25" x14ac:dyDescent="0.2">
      <c r="B14" t="s">
        <v>3</v>
      </c>
      <c r="C14">
        <v>1023</v>
      </c>
      <c r="G14">
        <v>1023</v>
      </c>
      <c r="K14">
        <v>1089</v>
      </c>
      <c r="O14">
        <v>1023</v>
      </c>
      <c r="S14">
        <v>1023</v>
      </c>
      <c r="W14">
        <v>1023</v>
      </c>
    </row>
    <row r="16" spans="2:25" x14ac:dyDescent="0.2">
      <c r="B16" t="s">
        <v>30</v>
      </c>
      <c r="C16">
        <f>(C14-C13)/(C12-C11)</f>
        <v>1023</v>
      </c>
      <c r="D16">
        <f>D9/D8</f>
        <v>1023</v>
      </c>
      <c r="E16">
        <f>(E9-E13)/(E8-E11)</f>
        <v>1023</v>
      </c>
      <c r="G16">
        <f>(G14-G13)/(G12-G11)</f>
        <v>1076.8421052631579</v>
      </c>
      <c r="H16">
        <f>H9/H8</f>
        <v>1023</v>
      </c>
      <c r="I16">
        <f>(I9-I13)/(I8-I11)</f>
        <v>1076.8421052631579</v>
      </c>
      <c r="K16">
        <f>(K14-K13)/(K12-K11)</f>
        <v>1025</v>
      </c>
      <c r="L16">
        <f>L9/L8</f>
        <v>1023</v>
      </c>
      <c r="M16">
        <f>(M9-M13)/(M8-M11)</f>
        <v>959</v>
      </c>
      <c r="O16">
        <f>(O14-O13)/(O12-O11)</f>
        <v>-177</v>
      </c>
      <c r="P16">
        <f>P9/P8</f>
        <v>1023</v>
      </c>
      <c r="Q16">
        <f>(Q9-Q13)/(Q8-Q11)</f>
        <v>-177</v>
      </c>
      <c r="S16">
        <f>(S14-S13)/(S12-S11)</f>
        <v>341</v>
      </c>
      <c r="T16">
        <f>T9/T8</f>
        <v>1023</v>
      </c>
      <c r="U16">
        <f>(U9-U13)/(U8-U11)</f>
        <v>1023</v>
      </c>
      <c r="W16">
        <f>(W14-W13)/(W12-W11)</f>
        <v>1065.5555555555554</v>
      </c>
      <c r="X16">
        <f>X9/X8</f>
        <v>1023</v>
      </c>
      <c r="Y16">
        <f>(Y9-Y13)/(Y8-Y11)</f>
        <v>1065.5555555555554</v>
      </c>
    </row>
    <row r="17" spans="1:25" x14ac:dyDescent="0.2">
      <c r="B17" t="s">
        <v>40</v>
      </c>
      <c r="C17">
        <f>C13-C11*C16</f>
        <v>0</v>
      </c>
      <c r="D17">
        <f>D13-D11*D16</f>
        <v>0</v>
      </c>
      <c r="E17">
        <f>E13-E11*E16</f>
        <v>0</v>
      </c>
      <c r="G17">
        <f>G13-G11*G16</f>
        <v>-53.842105263157897</v>
      </c>
      <c r="H17">
        <f>H13-H11*H16</f>
        <v>-51.150000000000006</v>
      </c>
      <c r="I17">
        <f>I13-I11*I16</f>
        <v>-53.842105263157897</v>
      </c>
      <c r="K17">
        <f t="shared" ref="K17:M17" si="0">K13-K11*K16</f>
        <v>64</v>
      </c>
      <c r="L17">
        <f>L13-L11*L16</f>
        <v>64</v>
      </c>
      <c r="M17">
        <f t="shared" si="0"/>
        <v>64</v>
      </c>
      <c r="O17">
        <f t="shared" ref="O17" si="1">O13-O11*O16</f>
        <v>1200</v>
      </c>
      <c r="P17">
        <f>P13-P11*P16</f>
        <v>1200</v>
      </c>
      <c r="Q17">
        <f>Q13-Q11*Q16</f>
        <v>1200</v>
      </c>
      <c r="S17">
        <f t="shared" ref="S17:U17" si="2">S13-S11*S16</f>
        <v>0</v>
      </c>
      <c r="T17">
        <f t="shared" si="2"/>
        <v>0</v>
      </c>
      <c r="U17">
        <f t="shared" si="2"/>
        <v>0</v>
      </c>
      <c r="W17">
        <f t="shared" ref="W17:Y17" si="3">W13-W11*W16</f>
        <v>-42.555555555555543</v>
      </c>
      <c r="X17">
        <f t="shared" si="3"/>
        <v>-38.300000000000011</v>
      </c>
      <c r="Y17">
        <f t="shared" si="3"/>
        <v>-42.555555555555543</v>
      </c>
    </row>
    <row r="19" spans="1:25" x14ac:dyDescent="0.2">
      <c r="A19" t="s">
        <v>8</v>
      </c>
    </row>
    <row r="20" spans="1:25" x14ac:dyDescent="0.2">
      <c r="A20">
        <v>-1</v>
      </c>
      <c r="C20">
        <f>$A20*C$16+C$17</f>
        <v>-1023</v>
      </c>
      <c r="D20">
        <f>$A20*D$16+D$17</f>
        <v>-1023</v>
      </c>
      <c r="E20">
        <f>$A20*E$16+E$17</f>
        <v>-1023</v>
      </c>
      <c r="G20">
        <f>$A20*G$16+G$17</f>
        <v>-1130.6842105263158</v>
      </c>
      <c r="H20">
        <f>$A20*H$16+H$17</f>
        <v>-1074.1500000000001</v>
      </c>
      <c r="I20">
        <f>$A20*I$16+I$17</f>
        <v>-1130.6842105263158</v>
      </c>
      <c r="K20">
        <f>$A20*K$16+K$17</f>
        <v>-961</v>
      </c>
      <c r="L20">
        <f>$A20*L$16+L$17</f>
        <v>-959</v>
      </c>
      <c r="M20">
        <f>$A20*M$16+M$17</f>
        <v>-895</v>
      </c>
      <c r="O20">
        <f>$A20*O$16+O$17</f>
        <v>1377</v>
      </c>
      <c r="P20">
        <f>$A20*P$16+P$17</f>
        <v>177</v>
      </c>
      <c r="Q20">
        <f t="shared" ref="O20:Q38" si="4">$A20*Q$16+Q$17</f>
        <v>1377</v>
      </c>
      <c r="S20">
        <f t="shared" ref="S20:U38" si="5">$A20*S$16+S$17</f>
        <v>-341</v>
      </c>
      <c r="T20">
        <f t="shared" si="5"/>
        <v>-1023</v>
      </c>
      <c r="U20">
        <f t="shared" si="5"/>
        <v>-1023</v>
      </c>
      <c r="W20">
        <f t="shared" ref="W20:Y38" si="6">$A20*W$16+W$17</f>
        <v>-1108.1111111111109</v>
      </c>
      <c r="X20">
        <f t="shared" si="6"/>
        <v>-1061.3</v>
      </c>
      <c r="Y20">
        <f t="shared" si="6"/>
        <v>-1108.1111111111109</v>
      </c>
    </row>
    <row r="21" spans="1:25" x14ac:dyDescent="0.2">
      <c r="A21">
        <v>-0.2</v>
      </c>
      <c r="C21">
        <f t="shared" ref="C21:C38" si="7">$A21*C$16+C$17</f>
        <v>-204.60000000000002</v>
      </c>
      <c r="D21">
        <f t="shared" ref="D21:E38" si="8">$A21*D$16+D$17</f>
        <v>-204.60000000000002</v>
      </c>
      <c r="E21">
        <f t="shared" si="8"/>
        <v>-204.60000000000002</v>
      </c>
      <c r="G21">
        <f t="shared" ref="G21:I38" si="9">$A21*G$16+G$17</f>
        <v>-269.21052631578948</v>
      </c>
      <c r="H21">
        <f t="shared" si="9"/>
        <v>-255.75000000000003</v>
      </c>
      <c r="I21">
        <f t="shared" si="9"/>
        <v>-269.21052631578948</v>
      </c>
      <c r="K21">
        <f t="shared" ref="K21:M38" si="10">$A21*K$16+K$17</f>
        <v>-141</v>
      </c>
      <c r="L21">
        <f t="shared" si="10"/>
        <v>-140.60000000000002</v>
      </c>
      <c r="M21">
        <f t="shared" si="10"/>
        <v>-127.80000000000001</v>
      </c>
      <c r="O21">
        <f t="shared" si="4"/>
        <v>1235.4000000000001</v>
      </c>
      <c r="P21">
        <f t="shared" si="4"/>
        <v>995.4</v>
      </c>
      <c r="Q21">
        <f t="shared" si="4"/>
        <v>1235.4000000000001</v>
      </c>
      <c r="S21">
        <f t="shared" si="5"/>
        <v>-68.2</v>
      </c>
      <c r="T21">
        <f t="shared" si="5"/>
        <v>-204.60000000000002</v>
      </c>
      <c r="U21">
        <f t="shared" si="5"/>
        <v>-204.60000000000002</v>
      </c>
      <c r="W21">
        <f t="shared" si="6"/>
        <v>-255.66666666666663</v>
      </c>
      <c r="X21">
        <f t="shared" si="6"/>
        <v>-242.90000000000003</v>
      </c>
      <c r="Y21">
        <f t="shared" si="6"/>
        <v>-255.66666666666663</v>
      </c>
    </row>
    <row r="22" spans="1:25" x14ac:dyDescent="0.2">
      <c r="A22">
        <v>-0.1</v>
      </c>
      <c r="C22">
        <f t="shared" si="7"/>
        <v>-102.30000000000001</v>
      </c>
      <c r="D22">
        <f t="shared" si="8"/>
        <v>-102.30000000000001</v>
      </c>
      <c r="E22">
        <f t="shared" si="8"/>
        <v>-102.30000000000001</v>
      </c>
      <c r="G22">
        <f t="shared" si="9"/>
        <v>-161.5263157894737</v>
      </c>
      <c r="H22">
        <f t="shared" si="9"/>
        <v>-153.45000000000002</v>
      </c>
      <c r="I22">
        <f t="shared" si="9"/>
        <v>-161.5263157894737</v>
      </c>
      <c r="K22">
        <f t="shared" si="10"/>
        <v>-38.5</v>
      </c>
      <c r="L22">
        <f t="shared" si="10"/>
        <v>-38.300000000000011</v>
      </c>
      <c r="M22">
        <f t="shared" si="10"/>
        <v>-31.900000000000006</v>
      </c>
      <c r="O22">
        <f t="shared" si="4"/>
        <v>1217.7</v>
      </c>
      <c r="P22">
        <f t="shared" si="4"/>
        <v>1097.7</v>
      </c>
      <c r="Q22">
        <f t="shared" si="4"/>
        <v>1217.7</v>
      </c>
      <c r="S22">
        <f t="shared" si="5"/>
        <v>-34.1</v>
      </c>
      <c r="T22">
        <f t="shared" si="5"/>
        <v>-102.30000000000001</v>
      </c>
      <c r="U22">
        <f t="shared" si="5"/>
        <v>-102.30000000000001</v>
      </c>
      <c r="W22">
        <f t="shared" si="6"/>
        <v>-149.11111111111109</v>
      </c>
      <c r="X22">
        <f t="shared" si="6"/>
        <v>-140.60000000000002</v>
      </c>
      <c r="Y22">
        <f t="shared" si="6"/>
        <v>-149.11111111111109</v>
      </c>
    </row>
    <row r="23" spans="1:25" x14ac:dyDescent="0.2">
      <c r="A23">
        <v>-0.05</v>
      </c>
      <c r="C23">
        <f t="shared" si="7"/>
        <v>-51.150000000000006</v>
      </c>
      <c r="D23">
        <f t="shared" si="8"/>
        <v>-51.150000000000006</v>
      </c>
      <c r="E23">
        <f t="shared" si="8"/>
        <v>-51.150000000000006</v>
      </c>
      <c r="G23">
        <f t="shared" si="9"/>
        <v>-107.68421052631579</v>
      </c>
      <c r="H23">
        <f t="shared" si="9"/>
        <v>-102.30000000000001</v>
      </c>
      <c r="I23">
        <f t="shared" si="9"/>
        <v>-107.68421052631579</v>
      </c>
      <c r="K23">
        <f t="shared" si="10"/>
        <v>12.75</v>
      </c>
      <c r="L23">
        <f t="shared" si="10"/>
        <v>12.849999999999994</v>
      </c>
      <c r="M23">
        <f t="shared" si="10"/>
        <v>16.049999999999997</v>
      </c>
      <c r="O23">
        <f t="shared" si="4"/>
        <v>1208.8499999999999</v>
      </c>
      <c r="P23">
        <f t="shared" si="4"/>
        <v>1148.8499999999999</v>
      </c>
      <c r="Q23">
        <f t="shared" si="4"/>
        <v>1208.8499999999999</v>
      </c>
      <c r="S23">
        <f t="shared" si="5"/>
        <v>-17.05</v>
      </c>
      <c r="T23">
        <f t="shared" si="5"/>
        <v>-51.150000000000006</v>
      </c>
      <c r="U23">
        <f t="shared" si="5"/>
        <v>-51.150000000000006</v>
      </c>
      <c r="W23">
        <f t="shared" si="6"/>
        <v>-95.833333333333314</v>
      </c>
      <c r="X23">
        <f t="shared" si="6"/>
        <v>-89.450000000000017</v>
      </c>
      <c r="Y23">
        <f t="shared" si="6"/>
        <v>-95.833333333333314</v>
      </c>
    </row>
    <row r="24" spans="1:25" x14ac:dyDescent="0.2">
      <c r="A24">
        <v>0</v>
      </c>
      <c r="C24">
        <f t="shared" si="7"/>
        <v>0</v>
      </c>
      <c r="D24">
        <f t="shared" si="8"/>
        <v>0</v>
      </c>
      <c r="E24">
        <f t="shared" si="8"/>
        <v>0</v>
      </c>
      <c r="G24">
        <f t="shared" si="9"/>
        <v>-53.842105263157897</v>
      </c>
      <c r="H24">
        <f t="shared" si="9"/>
        <v>-51.150000000000006</v>
      </c>
      <c r="I24">
        <f t="shared" si="9"/>
        <v>-53.842105263157897</v>
      </c>
      <c r="K24">
        <f t="shared" si="10"/>
        <v>64</v>
      </c>
      <c r="L24">
        <f t="shared" si="10"/>
        <v>64</v>
      </c>
      <c r="M24">
        <f t="shared" si="10"/>
        <v>64</v>
      </c>
      <c r="O24">
        <f t="shared" si="4"/>
        <v>1200</v>
      </c>
      <c r="P24">
        <f t="shared" si="4"/>
        <v>1200</v>
      </c>
      <c r="Q24">
        <f t="shared" si="4"/>
        <v>1200</v>
      </c>
      <c r="S24">
        <f t="shared" si="5"/>
        <v>0</v>
      </c>
      <c r="T24">
        <f t="shared" si="5"/>
        <v>0</v>
      </c>
      <c r="U24">
        <f t="shared" si="5"/>
        <v>0</v>
      </c>
      <c r="W24">
        <f t="shared" si="6"/>
        <v>-42.555555555555543</v>
      </c>
      <c r="X24">
        <f t="shared" si="6"/>
        <v>-38.300000000000011</v>
      </c>
      <c r="Y24">
        <f t="shared" si="6"/>
        <v>-42.555555555555543</v>
      </c>
    </row>
    <row r="25" spans="1:25" x14ac:dyDescent="0.2">
      <c r="A25">
        <v>0.05</v>
      </c>
      <c r="C25">
        <f t="shared" si="7"/>
        <v>51.150000000000006</v>
      </c>
      <c r="D25">
        <f t="shared" si="8"/>
        <v>51.150000000000006</v>
      </c>
      <c r="E25">
        <f t="shared" si="8"/>
        <v>51.150000000000006</v>
      </c>
      <c r="G25">
        <f t="shared" si="9"/>
        <v>0</v>
      </c>
      <c r="H25">
        <f t="shared" si="9"/>
        <v>0</v>
      </c>
      <c r="I25">
        <f t="shared" si="9"/>
        <v>0</v>
      </c>
      <c r="K25">
        <f t="shared" si="10"/>
        <v>115.25</v>
      </c>
      <c r="L25">
        <f t="shared" si="10"/>
        <v>115.15</v>
      </c>
      <c r="M25">
        <f t="shared" si="10"/>
        <v>111.95</v>
      </c>
      <c r="O25">
        <f t="shared" si="4"/>
        <v>1191.1500000000001</v>
      </c>
      <c r="P25">
        <f t="shared" si="4"/>
        <v>1251.1500000000001</v>
      </c>
      <c r="Q25">
        <f t="shared" si="4"/>
        <v>1191.1500000000001</v>
      </c>
      <c r="S25">
        <f t="shared" si="5"/>
        <v>17.05</v>
      </c>
      <c r="T25">
        <f t="shared" si="5"/>
        <v>51.150000000000006</v>
      </c>
      <c r="U25">
        <f t="shared" si="5"/>
        <v>51.150000000000006</v>
      </c>
      <c r="W25">
        <f t="shared" si="6"/>
        <v>10.722222222222229</v>
      </c>
      <c r="X25">
        <f t="shared" si="6"/>
        <v>12.849999999999994</v>
      </c>
      <c r="Y25">
        <f t="shared" si="6"/>
        <v>10.722222222222229</v>
      </c>
    </row>
    <row r="26" spans="1:25" x14ac:dyDescent="0.2">
      <c r="A26">
        <v>0.1</v>
      </c>
      <c r="C26">
        <f t="shared" si="7"/>
        <v>102.30000000000001</v>
      </c>
      <c r="D26">
        <f t="shared" si="8"/>
        <v>102.30000000000001</v>
      </c>
      <c r="E26">
        <f t="shared" si="8"/>
        <v>102.30000000000001</v>
      </c>
      <c r="G26">
        <f t="shared" si="9"/>
        <v>53.842105263157897</v>
      </c>
      <c r="H26">
        <f t="shared" si="9"/>
        <v>51.150000000000006</v>
      </c>
      <c r="I26">
        <f t="shared" si="9"/>
        <v>53.842105263157897</v>
      </c>
      <c r="K26">
        <f t="shared" si="10"/>
        <v>166.5</v>
      </c>
      <c r="L26">
        <f t="shared" si="10"/>
        <v>166.3</v>
      </c>
      <c r="M26">
        <f t="shared" si="10"/>
        <v>159.9</v>
      </c>
      <c r="O26">
        <f t="shared" si="4"/>
        <v>1182.3</v>
      </c>
      <c r="P26">
        <f t="shared" si="4"/>
        <v>1302.3</v>
      </c>
      <c r="Q26">
        <f t="shared" si="4"/>
        <v>1182.3</v>
      </c>
      <c r="S26">
        <f t="shared" si="5"/>
        <v>34.1</v>
      </c>
      <c r="T26">
        <f t="shared" si="5"/>
        <v>102.30000000000001</v>
      </c>
      <c r="U26">
        <f t="shared" si="5"/>
        <v>102.30000000000001</v>
      </c>
      <c r="W26">
        <f t="shared" si="6"/>
        <v>64</v>
      </c>
      <c r="X26">
        <f t="shared" si="6"/>
        <v>64</v>
      </c>
      <c r="Y26">
        <f t="shared" si="6"/>
        <v>64</v>
      </c>
    </row>
    <row r="27" spans="1:25" x14ac:dyDescent="0.2">
      <c r="A27">
        <v>0.2</v>
      </c>
      <c r="C27">
        <f t="shared" si="7"/>
        <v>204.60000000000002</v>
      </c>
      <c r="D27">
        <f t="shared" si="8"/>
        <v>204.60000000000002</v>
      </c>
      <c r="E27">
        <f t="shared" si="8"/>
        <v>204.60000000000002</v>
      </c>
      <c r="G27">
        <f>$A27*G$16+G$17</f>
        <v>161.5263157894737</v>
      </c>
      <c r="H27">
        <f t="shared" si="9"/>
        <v>153.45000000000002</v>
      </c>
      <c r="I27">
        <f t="shared" si="9"/>
        <v>161.5263157894737</v>
      </c>
      <c r="K27">
        <f t="shared" si="10"/>
        <v>269</v>
      </c>
      <c r="L27">
        <f t="shared" si="10"/>
        <v>268.60000000000002</v>
      </c>
      <c r="M27">
        <f t="shared" si="10"/>
        <v>255.8</v>
      </c>
      <c r="O27">
        <f t="shared" si="4"/>
        <v>1164.5999999999999</v>
      </c>
      <c r="P27">
        <f t="shared" si="4"/>
        <v>1404.6</v>
      </c>
      <c r="Q27">
        <f t="shared" si="4"/>
        <v>1164.5999999999999</v>
      </c>
      <c r="S27">
        <f t="shared" si="5"/>
        <v>68.2</v>
      </c>
      <c r="T27">
        <f t="shared" si="5"/>
        <v>204.60000000000002</v>
      </c>
      <c r="U27">
        <f t="shared" si="5"/>
        <v>204.60000000000002</v>
      </c>
      <c r="W27">
        <f t="shared" si="6"/>
        <v>170.55555555555554</v>
      </c>
      <c r="X27">
        <f t="shared" si="6"/>
        <v>166.3</v>
      </c>
      <c r="Y27">
        <f t="shared" si="6"/>
        <v>170.55555555555554</v>
      </c>
    </row>
    <row r="28" spans="1:25" x14ac:dyDescent="0.2">
      <c r="A28">
        <v>0.3</v>
      </c>
      <c r="C28">
        <f t="shared" si="7"/>
        <v>306.89999999999998</v>
      </c>
      <c r="D28">
        <f t="shared" si="8"/>
        <v>306.89999999999998</v>
      </c>
      <c r="E28">
        <f t="shared" si="8"/>
        <v>306.89999999999998</v>
      </c>
      <c r="G28">
        <f t="shared" si="9"/>
        <v>269.21052631578942</v>
      </c>
      <c r="H28">
        <f t="shared" si="9"/>
        <v>255.74999999999997</v>
      </c>
      <c r="I28">
        <f t="shared" si="9"/>
        <v>269.21052631578942</v>
      </c>
      <c r="K28">
        <f t="shared" si="10"/>
        <v>371.5</v>
      </c>
      <c r="L28">
        <f t="shared" si="10"/>
        <v>370.9</v>
      </c>
      <c r="M28">
        <f t="shared" si="10"/>
        <v>351.7</v>
      </c>
      <c r="O28">
        <f t="shared" si="4"/>
        <v>1146.9000000000001</v>
      </c>
      <c r="P28">
        <f t="shared" si="4"/>
        <v>1506.9</v>
      </c>
      <c r="Q28">
        <f t="shared" si="4"/>
        <v>1146.9000000000001</v>
      </c>
      <c r="S28">
        <f t="shared" si="5"/>
        <v>102.3</v>
      </c>
      <c r="T28">
        <f t="shared" si="5"/>
        <v>306.89999999999998</v>
      </c>
      <c r="U28">
        <f t="shared" si="5"/>
        <v>306.89999999999998</v>
      </c>
      <c r="W28">
        <f t="shared" si="6"/>
        <v>277.11111111111109</v>
      </c>
      <c r="X28">
        <f t="shared" si="6"/>
        <v>268.59999999999997</v>
      </c>
      <c r="Y28">
        <f t="shared" si="6"/>
        <v>277.11111111111109</v>
      </c>
    </row>
    <row r="29" spans="1:25" x14ac:dyDescent="0.2">
      <c r="A29">
        <v>0.4</v>
      </c>
      <c r="C29">
        <f t="shared" si="7"/>
        <v>409.20000000000005</v>
      </c>
      <c r="D29">
        <f t="shared" si="8"/>
        <v>409.20000000000005</v>
      </c>
      <c r="E29">
        <f t="shared" si="8"/>
        <v>409.20000000000005</v>
      </c>
      <c r="G29">
        <f t="shared" si="9"/>
        <v>376.89473684210526</v>
      </c>
      <c r="H29">
        <f t="shared" si="9"/>
        <v>358.05000000000007</v>
      </c>
      <c r="I29">
        <f t="shared" si="9"/>
        <v>376.89473684210526</v>
      </c>
      <c r="K29">
        <f t="shared" si="10"/>
        <v>474</v>
      </c>
      <c r="L29">
        <f t="shared" si="10"/>
        <v>473.20000000000005</v>
      </c>
      <c r="M29">
        <f t="shared" si="10"/>
        <v>447.6</v>
      </c>
      <c r="O29">
        <f t="shared" si="4"/>
        <v>1129.2</v>
      </c>
      <c r="P29">
        <f t="shared" si="4"/>
        <v>1609.2</v>
      </c>
      <c r="Q29">
        <f t="shared" si="4"/>
        <v>1129.2</v>
      </c>
      <c r="S29">
        <f t="shared" si="5"/>
        <v>136.4</v>
      </c>
      <c r="T29">
        <f t="shared" si="5"/>
        <v>409.20000000000005</v>
      </c>
      <c r="U29">
        <f t="shared" si="5"/>
        <v>409.20000000000005</v>
      </c>
      <c r="W29">
        <f t="shared" si="6"/>
        <v>383.66666666666663</v>
      </c>
      <c r="X29">
        <f t="shared" si="6"/>
        <v>370.90000000000003</v>
      </c>
      <c r="Y29">
        <f t="shared" si="6"/>
        <v>383.66666666666663</v>
      </c>
    </row>
    <row r="30" spans="1:25" x14ac:dyDescent="0.2">
      <c r="A30">
        <v>0.5</v>
      </c>
      <c r="C30">
        <f t="shared" si="7"/>
        <v>511.5</v>
      </c>
      <c r="D30">
        <f t="shared" si="8"/>
        <v>511.5</v>
      </c>
      <c r="E30">
        <f t="shared" si="8"/>
        <v>511.5</v>
      </c>
      <c r="G30">
        <f t="shared" si="9"/>
        <v>484.57894736842104</v>
      </c>
      <c r="H30">
        <f t="shared" si="9"/>
        <v>460.35</v>
      </c>
      <c r="I30">
        <f t="shared" si="9"/>
        <v>484.57894736842104</v>
      </c>
      <c r="K30">
        <f t="shared" si="10"/>
        <v>576.5</v>
      </c>
      <c r="L30">
        <f t="shared" si="10"/>
        <v>575.5</v>
      </c>
      <c r="M30">
        <f t="shared" si="10"/>
        <v>543.5</v>
      </c>
      <c r="O30">
        <f t="shared" si="4"/>
        <v>1111.5</v>
      </c>
      <c r="P30">
        <f t="shared" si="4"/>
        <v>1711.5</v>
      </c>
      <c r="Q30">
        <f t="shared" si="4"/>
        <v>1111.5</v>
      </c>
      <c r="S30">
        <f t="shared" si="5"/>
        <v>170.5</v>
      </c>
      <c r="T30">
        <f t="shared" si="5"/>
        <v>511.5</v>
      </c>
      <c r="U30">
        <f t="shared" si="5"/>
        <v>511.5</v>
      </c>
      <c r="W30">
        <f t="shared" si="6"/>
        <v>490.22222222222217</v>
      </c>
      <c r="X30">
        <f t="shared" si="6"/>
        <v>473.2</v>
      </c>
      <c r="Y30">
        <f t="shared" si="6"/>
        <v>490.22222222222217</v>
      </c>
    </row>
    <row r="31" spans="1:25" x14ac:dyDescent="0.2">
      <c r="A31">
        <v>0.6</v>
      </c>
      <c r="C31">
        <f t="shared" si="7"/>
        <v>613.79999999999995</v>
      </c>
      <c r="D31">
        <f t="shared" si="8"/>
        <v>613.79999999999995</v>
      </c>
      <c r="E31">
        <f t="shared" si="8"/>
        <v>613.79999999999995</v>
      </c>
      <c r="G31">
        <f t="shared" si="9"/>
        <v>592.26315789473676</v>
      </c>
      <c r="H31">
        <f t="shared" si="9"/>
        <v>562.65</v>
      </c>
      <c r="I31">
        <f t="shared" si="9"/>
        <v>592.26315789473676</v>
      </c>
      <c r="K31">
        <f t="shared" si="10"/>
        <v>679</v>
      </c>
      <c r="L31">
        <f t="shared" si="10"/>
        <v>677.8</v>
      </c>
      <c r="M31">
        <f t="shared" si="10"/>
        <v>639.4</v>
      </c>
      <c r="O31">
        <f t="shared" si="4"/>
        <v>1093.8</v>
      </c>
      <c r="P31">
        <f t="shared" si="4"/>
        <v>1813.8</v>
      </c>
      <c r="Q31">
        <f t="shared" si="4"/>
        <v>1093.8</v>
      </c>
      <c r="S31">
        <f t="shared" si="5"/>
        <v>204.6</v>
      </c>
      <c r="T31">
        <f t="shared" si="5"/>
        <v>613.79999999999995</v>
      </c>
      <c r="U31">
        <f t="shared" si="5"/>
        <v>613.79999999999995</v>
      </c>
      <c r="W31">
        <f t="shared" si="6"/>
        <v>596.77777777777771</v>
      </c>
      <c r="X31">
        <f t="shared" si="6"/>
        <v>575.5</v>
      </c>
      <c r="Y31">
        <f t="shared" si="6"/>
        <v>596.77777777777771</v>
      </c>
    </row>
    <row r="32" spans="1:25" x14ac:dyDescent="0.2">
      <c r="A32">
        <v>0.7</v>
      </c>
      <c r="C32">
        <f t="shared" si="7"/>
        <v>716.09999999999991</v>
      </c>
      <c r="D32">
        <f t="shared" si="8"/>
        <v>716.09999999999991</v>
      </c>
      <c r="E32">
        <f t="shared" si="8"/>
        <v>716.09999999999991</v>
      </c>
      <c r="G32">
        <f t="shared" si="9"/>
        <v>699.9473684210526</v>
      </c>
      <c r="H32">
        <f t="shared" si="9"/>
        <v>664.94999999999993</v>
      </c>
      <c r="I32">
        <f t="shared" si="9"/>
        <v>699.9473684210526</v>
      </c>
      <c r="K32">
        <f t="shared" si="10"/>
        <v>781.5</v>
      </c>
      <c r="L32">
        <f t="shared" si="10"/>
        <v>780.09999999999991</v>
      </c>
      <c r="M32">
        <f>$A32*M$16+M$17</f>
        <v>735.3</v>
      </c>
      <c r="O32">
        <f t="shared" si="4"/>
        <v>1076.0999999999999</v>
      </c>
      <c r="P32">
        <f t="shared" si="4"/>
        <v>1916.1</v>
      </c>
      <c r="Q32">
        <f t="shared" si="4"/>
        <v>1076.0999999999999</v>
      </c>
      <c r="S32">
        <f t="shared" si="5"/>
        <v>238.7</v>
      </c>
      <c r="T32">
        <f t="shared" si="5"/>
        <v>716.09999999999991</v>
      </c>
      <c r="U32">
        <f t="shared" si="5"/>
        <v>716.09999999999991</v>
      </c>
      <c r="W32">
        <f t="shared" si="6"/>
        <v>703.33333333333326</v>
      </c>
      <c r="X32">
        <f t="shared" si="6"/>
        <v>677.8</v>
      </c>
      <c r="Y32">
        <f t="shared" si="6"/>
        <v>703.33333333333326</v>
      </c>
    </row>
    <row r="33" spans="1:25" x14ac:dyDescent="0.2">
      <c r="A33">
        <v>0.8</v>
      </c>
      <c r="C33">
        <f t="shared" si="7"/>
        <v>818.40000000000009</v>
      </c>
      <c r="D33">
        <f t="shared" si="8"/>
        <v>818.40000000000009</v>
      </c>
      <c r="E33">
        <f t="shared" si="8"/>
        <v>818.40000000000009</v>
      </c>
      <c r="G33">
        <f>$A33*G$16+G$17</f>
        <v>807.63157894736844</v>
      </c>
      <c r="H33">
        <f t="shared" si="9"/>
        <v>767.25000000000011</v>
      </c>
      <c r="I33">
        <f t="shared" si="9"/>
        <v>807.63157894736844</v>
      </c>
      <c r="K33">
        <f t="shared" si="10"/>
        <v>884</v>
      </c>
      <c r="L33">
        <f t="shared" si="10"/>
        <v>882.40000000000009</v>
      </c>
      <c r="M33">
        <f t="shared" si="10"/>
        <v>831.2</v>
      </c>
      <c r="O33">
        <f t="shared" si="4"/>
        <v>1058.4000000000001</v>
      </c>
      <c r="P33">
        <f t="shared" si="4"/>
        <v>2018.4</v>
      </c>
      <c r="Q33">
        <f t="shared" si="4"/>
        <v>1058.4000000000001</v>
      </c>
      <c r="S33">
        <f t="shared" si="5"/>
        <v>272.8</v>
      </c>
      <c r="T33">
        <f t="shared" si="5"/>
        <v>818.40000000000009</v>
      </c>
      <c r="U33">
        <f t="shared" si="5"/>
        <v>818.40000000000009</v>
      </c>
      <c r="W33">
        <f t="shared" si="6"/>
        <v>809.8888888888888</v>
      </c>
      <c r="X33">
        <f t="shared" si="6"/>
        <v>780.10000000000014</v>
      </c>
      <c r="Y33">
        <f t="shared" si="6"/>
        <v>809.8888888888888</v>
      </c>
    </row>
    <row r="34" spans="1:25" x14ac:dyDescent="0.2">
      <c r="A34">
        <v>0.9</v>
      </c>
      <c r="C34">
        <f t="shared" si="7"/>
        <v>920.7</v>
      </c>
      <c r="D34">
        <f t="shared" si="8"/>
        <v>920.7</v>
      </c>
      <c r="E34">
        <f t="shared" si="8"/>
        <v>920.7</v>
      </c>
      <c r="G34">
        <f t="shared" si="9"/>
        <v>915.31578947368428</v>
      </c>
      <c r="H34">
        <f t="shared" si="9"/>
        <v>869.55000000000007</v>
      </c>
      <c r="I34">
        <f t="shared" si="9"/>
        <v>915.31578947368428</v>
      </c>
      <c r="K34">
        <f t="shared" si="10"/>
        <v>986.5</v>
      </c>
      <c r="L34">
        <f t="shared" si="10"/>
        <v>984.7</v>
      </c>
      <c r="M34">
        <f t="shared" si="10"/>
        <v>927.1</v>
      </c>
      <c r="O34">
        <f t="shared" si="4"/>
        <v>1040.7</v>
      </c>
      <c r="P34">
        <f t="shared" si="4"/>
        <v>2120.6999999999998</v>
      </c>
      <c r="Q34">
        <f t="shared" si="4"/>
        <v>1040.7</v>
      </c>
      <c r="S34">
        <f t="shared" si="5"/>
        <v>306.90000000000003</v>
      </c>
      <c r="T34">
        <f t="shared" si="5"/>
        <v>920.7</v>
      </c>
      <c r="U34">
        <f t="shared" si="5"/>
        <v>920.7</v>
      </c>
      <c r="W34">
        <f t="shared" si="6"/>
        <v>916.44444444444434</v>
      </c>
      <c r="X34">
        <f t="shared" si="6"/>
        <v>882.40000000000009</v>
      </c>
      <c r="Y34">
        <f t="shared" si="6"/>
        <v>916.44444444444434</v>
      </c>
    </row>
    <row r="35" spans="1:25" x14ac:dyDescent="0.2">
      <c r="A35">
        <v>1</v>
      </c>
      <c r="C35">
        <f t="shared" si="7"/>
        <v>1023</v>
      </c>
      <c r="D35">
        <f t="shared" si="8"/>
        <v>1023</v>
      </c>
      <c r="E35">
        <f t="shared" si="8"/>
        <v>1023</v>
      </c>
      <c r="G35">
        <f t="shared" si="9"/>
        <v>1023</v>
      </c>
      <c r="H35">
        <f t="shared" si="9"/>
        <v>971.85</v>
      </c>
      <c r="I35">
        <f t="shared" si="9"/>
        <v>1023</v>
      </c>
      <c r="K35">
        <f t="shared" si="10"/>
        <v>1089</v>
      </c>
      <c r="L35">
        <f t="shared" si="10"/>
        <v>1087</v>
      </c>
      <c r="M35">
        <f t="shared" si="10"/>
        <v>1023</v>
      </c>
      <c r="O35">
        <f t="shared" si="4"/>
        <v>1023</v>
      </c>
      <c r="P35">
        <f t="shared" si="4"/>
        <v>2223</v>
      </c>
      <c r="Q35">
        <f t="shared" si="4"/>
        <v>1023</v>
      </c>
      <c r="S35">
        <f t="shared" si="5"/>
        <v>341</v>
      </c>
      <c r="T35">
        <f t="shared" si="5"/>
        <v>1023</v>
      </c>
      <c r="U35">
        <f t="shared" si="5"/>
        <v>1023</v>
      </c>
      <c r="W35">
        <f t="shared" si="6"/>
        <v>1022.9999999999999</v>
      </c>
      <c r="X35">
        <f t="shared" si="6"/>
        <v>984.7</v>
      </c>
      <c r="Y35">
        <f t="shared" si="6"/>
        <v>1022.9999999999999</v>
      </c>
    </row>
    <row r="36" spans="1:25" x14ac:dyDescent="0.2">
      <c r="A36">
        <v>1.5</v>
      </c>
      <c r="C36">
        <f t="shared" si="7"/>
        <v>1534.5</v>
      </c>
      <c r="D36">
        <f t="shared" si="8"/>
        <v>1534.5</v>
      </c>
      <c r="E36">
        <f t="shared" si="8"/>
        <v>1534.5</v>
      </c>
      <c r="G36">
        <f t="shared" si="9"/>
        <v>1561.421052631579</v>
      </c>
      <c r="H36">
        <f t="shared" si="9"/>
        <v>1483.35</v>
      </c>
      <c r="I36">
        <f t="shared" si="9"/>
        <v>1561.421052631579</v>
      </c>
      <c r="K36">
        <f t="shared" si="10"/>
        <v>1601.5</v>
      </c>
      <c r="L36">
        <f t="shared" si="10"/>
        <v>1598.5</v>
      </c>
      <c r="M36">
        <f t="shared" si="10"/>
        <v>1502.5</v>
      </c>
      <c r="O36">
        <f t="shared" si="4"/>
        <v>934.5</v>
      </c>
      <c r="P36">
        <f t="shared" si="4"/>
        <v>2734.5</v>
      </c>
      <c r="Q36">
        <f t="shared" si="4"/>
        <v>934.5</v>
      </c>
      <c r="S36">
        <f t="shared" si="5"/>
        <v>511.5</v>
      </c>
      <c r="T36">
        <f t="shared" si="5"/>
        <v>1534.5</v>
      </c>
      <c r="U36">
        <f t="shared" si="5"/>
        <v>1534.5</v>
      </c>
      <c r="W36">
        <f t="shared" si="6"/>
        <v>1555.7777777777774</v>
      </c>
      <c r="X36">
        <f t="shared" si="6"/>
        <v>1496.2</v>
      </c>
      <c r="Y36">
        <f t="shared" si="6"/>
        <v>1555.7777777777774</v>
      </c>
    </row>
    <row r="37" spans="1:25" x14ac:dyDescent="0.2">
      <c r="A37">
        <v>2</v>
      </c>
      <c r="C37">
        <f t="shared" si="7"/>
        <v>2046</v>
      </c>
      <c r="D37">
        <f t="shared" si="8"/>
        <v>2046</v>
      </c>
      <c r="E37">
        <f>$A37*E$16+E$17</f>
        <v>2046</v>
      </c>
      <c r="G37">
        <f t="shared" si="9"/>
        <v>2099.8421052631579</v>
      </c>
      <c r="H37">
        <f t="shared" si="9"/>
        <v>1994.85</v>
      </c>
      <c r="I37">
        <f t="shared" si="9"/>
        <v>2099.8421052631579</v>
      </c>
      <c r="K37">
        <f t="shared" si="10"/>
        <v>2114</v>
      </c>
      <c r="L37">
        <f t="shared" si="10"/>
        <v>2110</v>
      </c>
      <c r="M37">
        <f t="shared" si="10"/>
        <v>1982</v>
      </c>
      <c r="O37">
        <f t="shared" si="4"/>
        <v>846</v>
      </c>
      <c r="P37">
        <f t="shared" si="4"/>
        <v>3246</v>
      </c>
      <c r="Q37">
        <f t="shared" si="4"/>
        <v>846</v>
      </c>
      <c r="S37">
        <f t="shared" si="5"/>
        <v>682</v>
      </c>
      <c r="T37">
        <f t="shared" si="5"/>
        <v>2046</v>
      </c>
      <c r="U37">
        <f t="shared" si="5"/>
        <v>2046</v>
      </c>
      <c r="W37">
        <f t="shared" si="6"/>
        <v>2088.5555555555552</v>
      </c>
      <c r="X37">
        <f t="shared" si="6"/>
        <v>2007.7</v>
      </c>
      <c r="Y37">
        <f t="shared" si="6"/>
        <v>2088.5555555555552</v>
      </c>
    </row>
    <row r="38" spans="1:25" x14ac:dyDescent="0.2">
      <c r="A38">
        <v>3</v>
      </c>
      <c r="C38">
        <f t="shared" si="7"/>
        <v>3069</v>
      </c>
      <c r="D38">
        <f t="shared" si="8"/>
        <v>3069</v>
      </c>
      <c r="E38">
        <f t="shared" si="8"/>
        <v>3069</v>
      </c>
      <c r="G38">
        <f t="shared" si="9"/>
        <v>3176.6842105263158</v>
      </c>
      <c r="H38">
        <f t="shared" si="9"/>
        <v>3017.85</v>
      </c>
      <c r="I38">
        <f t="shared" si="9"/>
        <v>3176.6842105263158</v>
      </c>
      <c r="K38">
        <f t="shared" si="10"/>
        <v>3139</v>
      </c>
      <c r="L38">
        <f t="shared" si="10"/>
        <v>3133</v>
      </c>
      <c r="M38">
        <f t="shared" si="10"/>
        <v>2941</v>
      </c>
      <c r="O38">
        <f t="shared" si="4"/>
        <v>669</v>
      </c>
      <c r="P38">
        <f t="shared" si="4"/>
        <v>4269</v>
      </c>
      <c r="Q38">
        <f t="shared" si="4"/>
        <v>669</v>
      </c>
      <c r="S38">
        <f t="shared" si="5"/>
        <v>1023</v>
      </c>
      <c r="T38">
        <f t="shared" si="5"/>
        <v>3069</v>
      </c>
      <c r="U38">
        <f t="shared" si="5"/>
        <v>3069</v>
      </c>
      <c r="W38">
        <f t="shared" si="6"/>
        <v>3154.1111111111104</v>
      </c>
      <c r="X38">
        <f t="shared" si="6"/>
        <v>3030.7</v>
      </c>
      <c r="Y38">
        <f t="shared" si="6"/>
        <v>3154.1111111111104</v>
      </c>
    </row>
    <row r="42" spans="1:25" x14ac:dyDescent="0.2">
      <c r="H42" t="s">
        <v>42</v>
      </c>
      <c r="L42" t="s">
        <v>42</v>
      </c>
      <c r="P42" t="s">
        <v>42</v>
      </c>
      <c r="T42" t="s">
        <v>42</v>
      </c>
      <c r="X42" t="s">
        <v>42</v>
      </c>
    </row>
    <row r="43" spans="1:25" x14ac:dyDescent="0.2">
      <c r="H43" s="3" t="s">
        <v>34</v>
      </c>
      <c r="L43" s="3" t="s">
        <v>35</v>
      </c>
      <c r="P43" s="3" t="s">
        <v>36</v>
      </c>
      <c r="T43" s="3" t="s">
        <v>37</v>
      </c>
      <c r="X43" s="3" t="s">
        <v>39</v>
      </c>
    </row>
    <row r="45" spans="1:25" s="14" customFormat="1" x14ac:dyDescent="0.2">
      <c r="C45" s="14" t="s">
        <v>38</v>
      </c>
      <c r="E45" s="14" t="s">
        <v>32</v>
      </c>
      <c r="G45" s="14" t="s">
        <v>38</v>
      </c>
      <c r="I45" s="14" t="s">
        <v>32</v>
      </c>
      <c r="K45" s="14" t="s">
        <v>38</v>
      </c>
      <c r="M45" s="14" t="s">
        <v>32</v>
      </c>
      <c r="O45" s="14" t="s">
        <v>38</v>
      </c>
      <c r="Q45" s="14" t="s">
        <v>32</v>
      </c>
      <c r="S45" s="14" t="s">
        <v>38</v>
      </c>
      <c r="U45" s="14" t="s">
        <v>32</v>
      </c>
      <c r="W45" s="14" t="s">
        <v>38</v>
      </c>
      <c r="Y45" s="14" t="s">
        <v>32</v>
      </c>
    </row>
    <row r="46" spans="1:25" x14ac:dyDescent="0.2">
      <c r="B46" t="s">
        <v>27</v>
      </c>
      <c r="C46" s="15" t="s">
        <v>31</v>
      </c>
      <c r="D46" s="3" t="s">
        <v>31</v>
      </c>
      <c r="E46" s="3" t="s">
        <v>31</v>
      </c>
      <c r="F46" s="3"/>
      <c r="G46" s="15" t="s">
        <v>31</v>
      </c>
      <c r="H46" s="3" t="s">
        <v>31</v>
      </c>
      <c r="I46" s="3" t="s">
        <v>31</v>
      </c>
      <c r="K46" s="15" t="s">
        <v>31</v>
      </c>
      <c r="L46" s="3" t="s">
        <v>31</v>
      </c>
      <c r="M46" s="3" t="s">
        <v>31</v>
      </c>
      <c r="O46" s="15" t="s">
        <v>31</v>
      </c>
      <c r="P46" s="3" t="s">
        <v>31</v>
      </c>
      <c r="Q46" s="3" t="s">
        <v>31</v>
      </c>
      <c r="S46" s="15" t="s">
        <v>31</v>
      </c>
      <c r="T46" s="3" t="s">
        <v>31</v>
      </c>
      <c r="U46" s="3" t="s">
        <v>31</v>
      </c>
      <c r="W46" s="15" t="s">
        <v>31</v>
      </c>
      <c r="X46" s="3" t="s">
        <v>31</v>
      </c>
      <c r="Y46" s="3" t="s">
        <v>31</v>
      </c>
    </row>
    <row r="47" spans="1:25" x14ac:dyDescent="0.2">
      <c r="B47" t="s">
        <v>26</v>
      </c>
      <c r="C47" s="15">
        <v>12</v>
      </c>
      <c r="D47" s="15">
        <v>12</v>
      </c>
      <c r="E47" s="15">
        <v>12</v>
      </c>
      <c r="F47" s="15" t="s">
        <v>33</v>
      </c>
      <c r="G47" s="15">
        <v>12</v>
      </c>
      <c r="H47" s="15">
        <v>12</v>
      </c>
      <c r="I47" s="15">
        <v>12</v>
      </c>
      <c r="K47" s="15">
        <v>12</v>
      </c>
      <c r="L47" s="15">
        <v>12</v>
      </c>
      <c r="M47" s="15">
        <v>12</v>
      </c>
      <c r="O47" s="15">
        <v>12</v>
      </c>
      <c r="P47" s="15">
        <v>12</v>
      </c>
      <c r="Q47" s="15">
        <v>12</v>
      </c>
      <c r="S47" s="15">
        <v>12</v>
      </c>
      <c r="T47" s="15">
        <v>12</v>
      </c>
      <c r="U47" s="15">
        <v>12</v>
      </c>
      <c r="W47" s="15">
        <v>12</v>
      </c>
      <c r="X47" s="15">
        <v>12</v>
      </c>
      <c r="Y47" s="15">
        <v>12</v>
      </c>
    </row>
    <row r="49" spans="1:25" x14ac:dyDescent="0.2">
      <c r="B49" t="s">
        <v>28</v>
      </c>
      <c r="C49" s="15">
        <v>1</v>
      </c>
      <c r="D49" s="15">
        <v>1</v>
      </c>
      <c r="E49" s="15">
        <v>1</v>
      </c>
      <c r="F49" s="15"/>
      <c r="G49" s="15">
        <v>1</v>
      </c>
      <c r="H49" s="15">
        <v>1</v>
      </c>
      <c r="I49" s="15">
        <v>1</v>
      </c>
      <c r="K49" s="15">
        <v>1</v>
      </c>
      <c r="L49" s="15">
        <v>1</v>
      </c>
      <c r="M49" s="15">
        <v>1</v>
      </c>
      <c r="O49" s="15">
        <v>1</v>
      </c>
      <c r="P49" s="15">
        <v>1</v>
      </c>
      <c r="Q49" s="15">
        <v>1</v>
      </c>
      <c r="S49" s="15">
        <v>1</v>
      </c>
      <c r="T49" s="15">
        <v>1</v>
      </c>
      <c r="U49" s="15">
        <v>1</v>
      </c>
      <c r="W49" s="15">
        <v>1</v>
      </c>
      <c r="X49" s="15">
        <v>1</v>
      </c>
      <c r="Y49" s="15">
        <v>1</v>
      </c>
    </row>
    <row r="50" spans="1:25" x14ac:dyDescent="0.2">
      <c r="B50" t="s">
        <v>29</v>
      </c>
      <c r="C50" s="15">
        <f>2^C47-1</f>
        <v>4095</v>
      </c>
      <c r="D50" s="15">
        <f>2^D47-1</f>
        <v>4095</v>
      </c>
      <c r="E50" s="15">
        <f>2^E47-1</f>
        <v>4095</v>
      </c>
      <c r="F50" s="15"/>
      <c r="G50" s="15">
        <f>2^G47-1</f>
        <v>4095</v>
      </c>
      <c r="H50" s="15">
        <f>2^H47-1</f>
        <v>4095</v>
      </c>
      <c r="I50" s="15">
        <f>2^I47-1</f>
        <v>4095</v>
      </c>
      <c r="K50" s="15">
        <f>2^K47-1</f>
        <v>4095</v>
      </c>
      <c r="L50" s="15">
        <f>2^L47-1</f>
        <v>4095</v>
      </c>
      <c r="M50" s="15">
        <f>2^M47-1</f>
        <v>4095</v>
      </c>
      <c r="O50" s="15">
        <f>2^O47-1</f>
        <v>4095</v>
      </c>
      <c r="P50" s="15">
        <f>2^P47-1</f>
        <v>4095</v>
      </c>
      <c r="Q50" s="15">
        <f>2^Q47-1</f>
        <v>4095</v>
      </c>
      <c r="S50" s="15">
        <f>2^S47-1</f>
        <v>4095</v>
      </c>
      <c r="T50" s="15">
        <f>2^T47-1</f>
        <v>4095</v>
      </c>
      <c r="U50" s="15">
        <f>2^U47-1</f>
        <v>4095</v>
      </c>
      <c r="W50" s="15">
        <f>2^W47-1</f>
        <v>4095</v>
      </c>
      <c r="X50" s="15">
        <f>2^X47-1</f>
        <v>4095</v>
      </c>
      <c r="Y50" s="15">
        <f>2^Y47-1</f>
        <v>4095</v>
      </c>
    </row>
    <row r="52" spans="1:25" x14ac:dyDescent="0.2">
      <c r="B52" t="s">
        <v>0</v>
      </c>
      <c r="C52">
        <v>0</v>
      </c>
      <c r="D52">
        <v>0</v>
      </c>
      <c r="E52">
        <v>0</v>
      </c>
      <c r="G52">
        <v>0.5</v>
      </c>
      <c r="H52">
        <v>0.5</v>
      </c>
      <c r="I52">
        <v>0.5</v>
      </c>
      <c r="K52">
        <v>0</v>
      </c>
      <c r="L52">
        <v>0</v>
      </c>
      <c r="M52">
        <v>0</v>
      </c>
      <c r="O52">
        <v>0</v>
      </c>
      <c r="P52">
        <v>0</v>
      </c>
      <c r="Q52">
        <v>0</v>
      </c>
      <c r="S52">
        <v>0</v>
      </c>
      <c r="W52">
        <v>0.1</v>
      </c>
      <c r="X52">
        <v>0.1</v>
      </c>
      <c r="Y52">
        <v>0.1</v>
      </c>
    </row>
    <row r="53" spans="1:25" x14ac:dyDescent="0.2">
      <c r="B53" t="s">
        <v>9</v>
      </c>
      <c r="C53">
        <v>1</v>
      </c>
      <c r="G53">
        <v>1</v>
      </c>
      <c r="K53">
        <v>1</v>
      </c>
      <c r="O53">
        <v>1</v>
      </c>
      <c r="S53">
        <v>3</v>
      </c>
      <c r="W53">
        <v>1</v>
      </c>
    </row>
    <row r="54" spans="1:25" x14ac:dyDescent="0.2">
      <c r="B54" t="s">
        <v>2</v>
      </c>
      <c r="C54">
        <v>0</v>
      </c>
      <c r="D54">
        <v>0</v>
      </c>
      <c r="E54">
        <v>0</v>
      </c>
      <c r="G54">
        <v>0</v>
      </c>
      <c r="H54">
        <v>0</v>
      </c>
      <c r="I54">
        <v>0</v>
      </c>
      <c r="K54">
        <v>64</v>
      </c>
      <c r="L54">
        <v>64</v>
      </c>
      <c r="M54">
        <v>64</v>
      </c>
      <c r="O54">
        <v>0</v>
      </c>
      <c r="P54">
        <v>0</v>
      </c>
      <c r="Q54">
        <v>0</v>
      </c>
      <c r="S54">
        <v>0</v>
      </c>
      <c r="W54">
        <v>255</v>
      </c>
      <c r="X54">
        <v>255</v>
      </c>
      <c r="Y54">
        <v>255</v>
      </c>
    </row>
    <row r="55" spans="1:25" x14ac:dyDescent="0.2">
      <c r="B55" t="s">
        <v>3</v>
      </c>
      <c r="C55">
        <v>4095</v>
      </c>
      <c r="G55">
        <v>4095</v>
      </c>
      <c r="K55">
        <v>4095</v>
      </c>
      <c r="O55">
        <v>4095</v>
      </c>
      <c r="S55">
        <v>4095</v>
      </c>
      <c r="W55">
        <v>4095</v>
      </c>
    </row>
    <row r="57" spans="1:25" x14ac:dyDescent="0.2">
      <c r="B57" t="s">
        <v>30</v>
      </c>
      <c r="C57">
        <f>(C55-C54)/(C53-C52)</f>
        <v>4095</v>
      </c>
      <c r="D57">
        <f>D50/D49</f>
        <v>4095</v>
      </c>
      <c r="E57">
        <f>(E50-E54)/(E49-E52)</f>
        <v>4095</v>
      </c>
      <c r="G57">
        <f>(G55-G54)/(G53-G52)</f>
        <v>8190</v>
      </c>
      <c r="H57">
        <f>H50/H49</f>
        <v>4095</v>
      </c>
      <c r="I57">
        <f>(I50-I54)/(I49-I52)</f>
        <v>8190</v>
      </c>
      <c r="K57">
        <f>(K55-K54)/(K53-K52)</f>
        <v>4031</v>
      </c>
      <c r="L57">
        <f>L50/L49</f>
        <v>4095</v>
      </c>
      <c r="M57">
        <f>(M50-M54)/(M49-M52)</f>
        <v>4031</v>
      </c>
      <c r="O57">
        <f>(O55-O54)/(O53-O52)</f>
        <v>4095</v>
      </c>
      <c r="P57">
        <f>P50/P49</f>
        <v>4095</v>
      </c>
      <c r="Q57">
        <f>(Q50-Q54)/(Q49-Q52)</f>
        <v>4095</v>
      </c>
      <c r="S57">
        <f>(S55-S54)/(S53-S52)</f>
        <v>1365</v>
      </c>
      <c r="T57">
        <f>T50/T49</f>
        <v>4095</v>
      </c>
      <c r="U57">
        <f>(U50-U54)/(U49-U52)</f>
        <v>4095</v>
      </c>
      <c r="W57">
        <f>(W55-W54)/(W53-W52)</f>
        <v>4266.666666666667</v>
      </c>
      <c r="X57">
        <f>X50/X49</f>
        <v>4095</v>
      </c>
      <c r="Y57">
        <f>(Y50-Y54)/(Y49-Y52)</f>
        <v>4266.666666666667</v>
      </c>
    </row>
    <row r="58" spans="1:25" x14ac:dyDescent="0.2">
      <c r="B58" t="s">
        <v>40</v>
      </c>
      <c r="C58">
        <f t="shared" ref="C58:E58" si="11">C54-C52*C57</f>
        <v>0</v>
      </c>
      <c r="D58">
        <f t="shared" si="11"/>
        <v>0</v>
      </c>
      <c r="E58">
        <f t="shared" si="11"/>
        <v>0</v>
      </c>
      <c r="G58">
        <f t="shared" ref="G58:I58" si="12">G54-G52*G57</f>
        <v>-4095</v>
      </c>
      <c r="H58">
        <f t="shared" si="12"/>
        <v>-2047.5</v>
      </c>
      <c r="I58">
        <f t="shared" si="12"/>
        <v>-4095</v>
      </c>
      <c r="K58">
        <f t="shared" ref="K58:L58" si="13">K54-K52*K57</f>
        <v>64</v>
      </c>
      <c r="L58">
        <f t="shared" si="13"/>
        <v>64</v>
      </c>
      <c r="M58">
        <f>M54-M52*M57</f>
        <v>64</v>
      </c>
      <c r="O58">
        <f t="shared" ref="O58:Q58" si="14">O54-O52*O57</f>
        <v>0</v>
      </c>
      <c r="P58">
        <f t="shared" si="14"/>
        <v>0</v>
      </c>
      <c r="Q58">
        <f t="shared" si="14"/>
        <v>0</v>
      </c>
      <c r="S58">
        <f t="shared" ref="S58:U58" si="15">S54-S52*S57</f>
        <v>0</v>
      </c>
      <c r="T58">
        <f t="shared" si="15"/>
        <v>0</v>
      </c>
      <c r="U58">
        <f t="shared" si="15"/>
        <v>0</v>
      </c>
      <c r="W58">
        <f t="shared" ref="W58:Y58" si="16">W54-W52*W57</f>
        <v>-171.66666666666674</v>
      </c>
      <c r="X58">
        <f t="shared" si="16"/>
        <v>-154.5</v>
      </c>
      <c r="Y58">
        <f t="shared" si="16"/>
        <v>-171.66666666666674</v>
      </c>
    </row>
    <row r="59" spans="1:25" x14ac:dyDescent="0.2">
      <c r="A59" t="s">
        <v>8</v>
      </c>
    </row>
    <row r="60" spans="1:25" x14ac:dyDescent="0.2">
      <c r="A60">
        <v>-1</v>
      </c>
      <c r="C60">
        <f>$A60*C$57+C$58</f>
        <v>-4095</v>
      </c>
      <c r="D60">
        <f t="shared" ref="D60:E78" si="17">$A60*D$57+D$58</f>
        <v>-4095</v>
      </c>
      <c r="E60">
        <f t="shared" si="17"/>
        <v>-4095</v>
      </c>
      <c r="G60">
        <f t="shared" ref="G60:I78" si="18">$A60*G$57+G$58</f>
        <v>-12285</v>
      </c>
      <c r="H60">
        <f t="shared" si="18"/>
        <v>-6142.5</v>
      </c>
      <c r="I60">
        <f t="shared" si="18"/>
        <v>-12285</v>
      </c>
      <c r="K60">
        <f t="shared" ref="K60:M78" si="19">$A60*K$57+K$58</f>
        <v>-3967</v>
      </c>
      <c r="L60">
        <f t="shared" si="19"/>
        <v>-4031</v>
      </c>
      <c r="M60">
        <f t="shared" si="19"/>
        <v>-3967</v>
      </c>
      <c r="O60">
        <f t="shared" ref="O60:Q78" si="20">$A60*O$57+O$58</f>
        <v>-4095</v>
      </c>
      <c r="P60">
        <f t="shared" si="20"/>
        <v>-4095</v>
      </c>
      <c r="Q60">
        <f t="shared" si="20"/>
        <v>-4095</v>
      </c>
      <c r="S60">
        <f t="shared" ref="S60:U78" si="21">$A60*S$57+S$58</f>
        <v>-1365</v>
      </c>
      <c r="T60">
        <f t="shared" si="21"/>
        <v>-4095</v>
      </c>
      <c r="U60">
        <f t="shared" si="21"/>
        <v>-4095</v>
      </c>
      <c r="W60">
        <f t="shared" ref="W60:Y78" si="22">$A60*W$57+W$58</f>
        <v>-4438.3333333333339</v>
      </c>
      <c r="X60">
        <f t="shared" si="22"/>
        <v>-4249.5</v>
      </c>
      <c r="Y60">
        <f t="shared" si="22"/>
        <v>-4438.3333333333339</v>
      </c>
    </row>
    <row r="61" spans="1:25" x14ac:dyDescent="0.2">
      <c r="A61">
        <v>-0.2</v>
      </c>
      <c r="C61">
        <f t="shared" ref="C61:C78" si="23">$A61*C$57+C$58</f>
        <v>-819</v>
      </c>
      <c r="D61">
        <f t="shared" si="17"/>
        <v>-819</v>
      </c>
      <c r="E61">
        <f t="shared" si="17"/>
        <v>-819</v>
      </c>
      <c r="G61">
        <f t="shared" si="18"/>
        <v>-5733</v>
      </c>
      <c r="H61">
        <f t="shared" si="18"/>
        <v>-2866.5</v>
      </c>
      <c r="I61">
        <f t="shared" si="18"/>
        <v>-5733</v>
      </c>
      <c r="K61">
        <f t="shared" si="19"/>
        <v>-742.2</v>
      </c>
      <c r="L61">
        <f t="shared" si="19"/>
        <v>-755</v>
      </c>
      <c r="M61">
        <f>$A61*M$57+M$58</f>
        <v>-742.2</v>
      </c>
      <c r="O61">
        <f>$A61*O$57+O$58</f>
        <v>-819</v>
      </c>
      <c r="P61">
        <f t="shared" si="20"/>
        <v>-819</v>
      </c>
      <c r="Q61">
        <f t="shared" si="20"/>
        <v>-819</v>
      </c>
      <c r="S61">
        <f t="shared" si="21"/>
        <v>-273</v>
      </c>
      <c r="T61">
        <f t="shared" si="21"/>
        <v>-819</v>
      </c>
      <c r="U61">
        <f t="shared" si="21"/>
        <v>-819</v>
      </c>
      <c r="W61">
        <f t="shared" si="22"/>
        <v>-1025.0000000000002</v>
      </c>
      <c r="X61">
        <f t="shared" si="22"/>
        <v>-973.5</v>
      </c>
      <c r="Y61">
        <f t="shared" si="22"/>
        <v>-1025.0000000000002</v>
      </c>
    </row>
    <row r="62" spans="1:25" x14ac:dyDescent="0.2">
      <c r="A62">
        <v>-0.1</v>
      </c>
      <c r="C62">
        <f t="shared" si="23"/>
        <v>-409.5</v>
      </c>
      <c r="D62">
        <f t="shared" si="17"/>
        <v>-409.5</v>
      </c>
      <c r="E62">
        <f t="shared" si="17"/>
        <v>-409.5</v>
      </c>
      <c r="G62">
        <f t="shared" si="18"/>
        <v>-4914</v>
      </c>
      <c r="H62">
        <f t="shared" si="18"/>
        <v>-2457</v>
      </c>
      <c r="I62">
        <f t="shared" si="18"/>
        <v>-4914</v>
      </c>
      <c r="K62">
        <f t="shared" si="19"/>
        <v>-339.1</v>
      </c>
      <c r="L62">
        <f t="shared" si="19"/>
        <v>-345.5</v>
      </c>
      <c r="M62">
        <f t="shared" si="19"/>
        <v>-339.1</v>
      </c>
      <c r="O62">
        <f t="shared" si="20"/>
        <v>-409.5</v>
      </c>
      <c r="P62">
        <f t="shared" si="20"/>
        <v>-409.5</v>
      </c>
      <c r="Q62">
        <f t="shared" si="20"/>
        <v>-409.5</v>
      </c>
      <c r="S62">
        <f t="shared" si="21"/>
        <v>-136.5</v>
      </c>
      <c r="T62">
        <f t="shared" si="21"/>
        <v>-409.5</v>
      </c>
      <c r="U62">
        <f t="shared" si="21"/>
        <v>-409.5</v>
      </c>
      <c r="W62">
        <f t="shared" si="22"/>
        <v>-598.33333333333348</v>
      </c>
      <c r="X62">
        <f t="shared" si="22"/>
        <v>-564</v>
      </c>
      <c r="Y62">
        <f t="shared" si="22"/>
        <v>-598.33333333333348</v>
      </c>
    </row>
    <row r="63" spans="1:25" x14ac:dyDescent="0.2">
      <c r="A63">
        <v>-0.05</v>
      </c>
      <c r="C63">
        <f t="shared" si="23"/>
        <v>-204.75</v>
      </c>
      <c r="D63">
        <f t="shared" si="17"/>
        <v>-204.75</v>
      </c>
      <c r="E63">
        <f t="shared" si="17"/>
        <v>-204.75</v>
      </c>
      <c r="G63">
        <f t="shared" si="18"/>
        <v>-4504.5</v>
      </c>
      <c r="H63">
        <f t="shared" si="18"/>
        <v>-2252.25</v>
      </c>
      <c r="I63">
        <f t="shared" si="18"/>
        <v>-4504.5</v>
      </c>
      <c r="K63">
        <f t="shared" si="19"/>
        <v>-137.55000000000001</v>
      </c>
      <c r="L63">
        <f t="shared" si="19"/>
        <v>-140.75</v>
      </c>
      <c r="M63">
        <f t="shared" si="19"/>
        <v>-137.55000000000001</v>
      </c>
      <c r="O63">
        <f t="shared" si="20"/>
        <v>-204.75</v>
      </c>
      <c r="P63">
        <f t="shared" si="20"/>
        <v>-204.75</v>
      </c>
      <c r="Q63">
        <f t="shared" si="20"/>
        <v>-204.75</v>
      </c>
      <c r="S63">
        <f t="shared" si="21"/>
        <v>-68.25</v>
      </c>
      <c r="T63">
        <f t="shared" si="21"/>
        <v>-204.75</v>
      </c>
      <c r="U63">
        <f t="shared" si="21"/>
        <v>-204.75</v>
      </c>
      <c r="W63">
        <f t="shared" si="22"/>
        <v>-385.00000000000011</v>
      </c>
      <c r="X63">
        <f t="shared" si="22"/>
        <v>-359.25</v>
      </c>
      <c r="Y63">
        <f t="shared" si="22"/>
        <v>-385.00000000000011</v>
      </c>
    </row>
    <row r="64" spans="1:25" x14ac:dyDescent="0.2">
      <c r="A64">
        <v>0</v>
      </c>
      <c r="C64">
        <f t="shared" si="23"/>
        <v>0</v>
      </c>
      <c r="D64">
        <f t="shared" si="17"/>
        <v>0</v>
      </c>
      <c r="E64">
        <f t="shared" si="17"/>
        <v>0</v>
      </c>
      <c r="G64">
        <f t="shared" si="18"/>
        <v>-4095</v>
      </c>
      <c r="H64">
        <f t="shared" si="18"/>
        <v>-2047.5</v>
      </c>
      <c r="I64">
        <f t="shared" si="18"/>
        <v>-4095</v>
      </c>
      <c r="K64">
        <f t="shared" si="19"/>
        <v>64</v>
      </c>
      <c r="L64">
        <f t="shared" si="19"/>
        <v>64</v>
      </c>
      <c r="M64">
        <f t="shared" si="19"/>
        <v>64</v>
      </c>
      <c r="O64">
        <f t="shared" si="20"/>
        <v>0</v>
      </c>
      <c r="P64">
        <f t="shared" si="20"/>
        <v>0</v>
      </c>
      <c r="Q64">
        <f t="shared" si="20"/>
        <v>0</v>
      </c>
      <c r="S64">
        <f t="shared" si="21"/>
        <v>0</v>
      </c>
      <c r="T64">
        <f t="shared" si="21"/>
        <v>0</v>
      </c>
      <c r="U64">
        <f t="shared" si="21"/>
        <v>0</v>
      </c>
      <c r="W64">
        <f t="shared" si="22"/>
        <v>-171.66666666666674</v>
      </c>
      <c r="X64">
        <f t="shared" si="22"/>
        <v>-154.5</v>
      </c>
      <c r="Y64">
        <f t="shared" si="22"/>
        <v>-171.66666666666674</v>
      </c>
    </row>
    <row r="65" spans="1:25" x14ac:dyDescent="0.2">
      <c r="A65">
        <v>0.05</v>
      </c>
      <c r="C65">
        <f t="shared" si="23"/>
        <v>204.75</v>
      </c>
      <c r="D65">
        <f t="shared" si="17"/>
        <v>204.75</v>
      </c>
      <c r="E65">
        <f t="shared" si="17"/>
        <v>204.75</v>
      </c>
      <c r="G65">
        <f t="shared" si="18"/>
        <v>-3685.5</v>
      </c>
      <c r="H65">
        <f t="shared" si="18"/>
        <v>-1842.75</v>
      </c>
      <c r="I65">
        <f t="shared" si="18"/>
        <v>-3685.5</v>
      </c>
      <c r="K65">
        <f t="shared" si="19"/>
        <v>265.55</v>
      </c>
      <c r="L65">
        <f t="shared" si="19"/>
        <v>268.75</v>
      </c>
      <c r="M65">
        <f t="shared" si="19"/>
        <v>265.55</v>
      </c>
      <c r="O65">
        <f t="shared" si="20"/>
        <v>204.75</v>
      </c>
      <c r="P65">
        <f t="shared" si="20"/>
        <v>204.75</v>
      </c>
      <c r="Q65">
        <f t="shared" si="20"/>
        <v>204.75</v>
      </c>
      <c r="S65">
        <f t="shared" si="21"/>
        <v>68.25</v>
      </c>
      <c r="T65">
        <f t="shared" si="21"/>
        <v>204.75</v>
      </c>
      <c r="U65">
        <f t="shared" si="21"/>
        <v>204.75</v>
      </c>
      <c r="W65">
        <f t="shared" si="22"/>
        <v>41.666666666666629</v>
      </c>
      <c r="X65">
        <f t="shared" si="22"/>
        <v>50.25</v>
      </c>
      <c r="Y65">
        <f t="shared" si="22"/>
        <v>41.666666666666629</v>
      </c>
    </row>
    <row r="66" spans="1:25" x14ac:dyDescent="0.2">
      <c r="A66">
        <v>0.1</v>
      </c>
      <c r="C66">
        <f t="shared" si="23"/>
        <v>409.5</v>
      </c>
      <c r="D66">
        <f t="shared" si="17"/>
        <v>409.5</v>
      </c>
      <c r="E66">
        <f t="shared" si="17"/>
        <v>409.5</v>
      </c>
      <c r="G66">
        <f t="shared" si="18"/>
        <v>-3276</v>
      </c>
      <c r="H66">
        <f t="shared" si="18"/>
        <v>-1638</v>
      </c>
      <c r="I66">
        <f t="shared" si="18"/>
        <v>-3276</v>
      </c>
      <c r="K66">
        <f t="shared" si="19"/>
        <v>467.1</v>
      </c>
      <c r="L66">
        <f t="shared" si="19"/>
        <v>473.5</v>
      </c>
      <c r="M66">
        <f t="shared" si="19"/>
        <v>467.1</v>
      </c>
      <c r="O66">
        <f t="shared" si="20"/>
        <v>409.5</v>
      </c>
      <c r="P66">
        <f t="shared" si="20"/>
        <v>409.5</v>
      </c>
      <c r="Q66">
        <f t="shared" si="20"/>
        <v>409.5</v>
      </c>
      <c r="S66">
        <f t="shared" si="21"/>
        <v>136.5</v>
      </c>
      <c r="T66">
        <f t="shared" si="21"/>
        <v>409.5</v>
      </c>
      <c r="U66">
        <f t="shared" si="21"/>
        <v>409.5</v>
      </c>
      <c r="W66">
        <f t="shared" si="22"/>
        <v>255</v>
      </c>
      <c r="X66">
        <f t="shared" si="22"/>
        <v>255</v>
      </c>
      <c r="Y66">
        <f t="shared" si="22"/>
        <v>255</v>
      </c>
    </row>
    <row r="67" spans="1:25" x14ac:dyDescent="0.2">
      <c r="A67">
        <v>0.2</v>
      </c>
      <c r="C67">
        <f t="shared" si="23"/>
        <v>819</v>
      </c>
      <c r="D67">
        <f t="shared" si="17"/>
        <v>819</v>
      </c>
      <c r="E67">
        <f t="shared" si="17"/>
        <v>819</v>
      </c>
      <c r="G67">
        <f t="shared" si="18"/>
        <v>-2457</v>
      </c>
      <c r="H67">
        <f t="shared" si="18"/>
        <v>-1228.5</v>
      </c>
      <c r="I67">
        <f t="shared" si="18"/>
        <v>-2457</v>
      </c>
      <c r="K67">
        <f t="shared" si="19"/>
        <v>870.2</v>
      </c>
      <c r="L67">
        <f t="shared" si="19"/>
        <v>883</v>
      </c>
      <c r="M67">
        <f t="shared" si="19"/>
        <v>870.2</v>
      </c>
      <c r="O67">
        <f t="shared" si="20"/>
        <v>819</v>
      </c>
      <c r="P67">
        <f t="shared" si="20"/>
        <v>819</v>
      </c>
      <c r="Q67">
        <f t="shared" si="20"/>
        <v>819</v>
      </c>
      <c r="S67">
        <f t="shared" si="21"/>
        <v>273</v>
      </c>
      <c r="T67">
        <f t="shared" si="21"/>
        <v>819</v>
      </c>
      <c r="U67">
        <f t="shared" si="21"/>
        <v>819</v>
      </c>
      <c r="W67">
        <f t="shared" si="22"/>
        <v>681.66666666666674</v>
      </c>
      <c r="X67">
        <f t="shared" si="22"/>
        <v>664.5</v>
      </c>
      <c r="Y67">
        <f t="shared" si="22"/>
        <v>681.66666666666674</v>
      </c>
    </row>
    <row r="68" spans="1:25" x14ac:dyDescent="0.2">
      <c r="A68">
        <v>0.3</v>
      </c>
      <c r="C68">
        <f t="shared" si="23"/>
        <v>1228.5</v>
      </c>
      <c r="D68">
        <f t="shared" si="17"/>
        <v>1228.5</v>
      </c>
      <c r="E68">
        <f t="shared" si="17"/>
        <v>1228.5</v>
      </c>
      <c r="G68">
        <f t="shared" si="18"/>
        <v>-1638</v>
      </c>
      <c r="H68">
        <f t="shared" si="18"/>
        <v>-819</v>
      </c>
      <c r="I68">
        <f t="shared" si="18"/>
        <v>-1638</v>
      </c>
      <c r="K68">
        <f t="shared" si="19"/>
        <v>1273.3</v>
      </c>
      <c r="L68">
        <f t="shared" si="19"/>
        <v>1292.5</v>
      </c>
      <c r="M68">
        <f t="shared" si="19"/>
        <v>1273.3</v>
      </c>
      <c r="O68">
        <f t="shared" si="20"/>
        <v>1228.5</v>
      </c>
      <c r="P68">
        <f t="shared" si="20"/>
        <v>1228.5</v>
      </c>
      <c r="Q68">
        <f t="shared" si="20"/>
        <v>1228.5</v>
      </c>
      <c r="S68">
        <f t="shared" si="21"/>
        <v>409.5</v>
      </c>
      <c r="T68">
        <f t="shared" si="21"/>
        <v>1228.5</v>
      </c>
      <c r="U68">
        <f t="shared" si="21"/>
        <v>1228.5</v>
      </c>
      <c r="W68">
        <f t="shared" si="22"/>
        <v>1108.3333333333333</v>
      </c>
      <c r="X68">
        <f t="shared" si="22"/>
        <v>1074</v>
      </c>
      <c r="Y68">
        <f t="shared" si="22"/>
        <v>1108.3333333333333</v>
      </c>
    </row>
    <row r="69" spans="1:25" x14ac:dyDescent="0.2">
      <c r="A69">
        <v>0.4</v>
      </c>
      <c r="C69">
        <f t="shared" si="23"/>
        <v>1638</v>
      </c>
      <c r="D69">
        <f t="shared" si="17"/>
        <v>1638</v>
      </c>
      <c r="E69">
        <f t="shared" si="17"/>
        <v>1638</v>
      </c>
      <c r="G69">
        <f t="shared" si="18"/>
        <v>-819</v>
      </c>
      <c r="H69">
        <f t="shared" si="18"/>
        <v>-409.5</v>
      </c>
      <c r="I69">
        <f t="shared" si="18"/>
        <v>-819</v>
      </c>
      <c r="K69">
        <f t="shared" si="19"/>
        <v>1676.4</v>
      </c>
      <c r="L69">
        <f t="shared" si="19"/>
        <v>1702</v>
      </c>
      <c r="M69">
        <f t="shared" si="19"/>
        <v>1676.4</v>
      </c>
      <c r="O69">
        <f t="shared" si="20"/>
        <v>1638</v>
      </c>
      <c r="P69">
        <f t="shared" si="20"/>
        <v>1638</v>
      </c>
      <c r="Q69">
        <f t="shared" si="20"/>
        <v>1638</v>
      </c>
      <c r="S69">
        <f t="shared" si="21"/>
        <v>546</v>
      </c>
      <c r="T69">
        <f t="shared" si="21"/>
        <v>1638</v>
      </c>
      <c r="U69">
        <f t="shared" si="21"/>
        <v>1638</v>
      </c>
      <c r="W69">
        <f t="shared" si="22"/>
        <v>1535.0000000000002</v>
      </c>
      <c r="X69">
        <f t="shared" si="22"/>
        <v>1483.5</v>
      </c>
      <c r="Y69">
        <f t="shared" si="22"/>
        <v>1535.0000000000002</v>
      </c>
    </row>
    <row r="70" spans="1:25" x14ac:dyDescent="0.2">
      <c r="A70">
        <v>0.5</v>
      </c>
      <c r="C70">
        <f t="shared" si="23"/>
        <v>2047.5</v>
      </c>
      <c r="D70">
        <f t="shared" si="17"/>
        <v>2047.5</v>
      </c>
      <c r="E70">
        <f t="shared" si="17"/>
        <v>2047.5</v>
      </c>
      <c r="G70">
        <f t="shared" si="18"/>
        <v>0</v>
      </c>
      <c r="H70">
        <f t="shared" si="18"/>
        <v>0</v>
      </c>
      <c r="I70">
        <f t="shared" si="18"/>
        <v>0</v>
      </c>
      <c r="K70">
        <f t="shared" si="19"/>
        <v>2079.5</v>
      </c>
      <c r="L70">
        <f t="shared" si="19"/>
        <v>2111.5</v>
      </c>
      <c r="M70">
        <f t="shared" si="19"/>
        <v>2079.5</v>
      </c>
      <c r="O70">
        <f t="shared" si="20"/>
        <v>2047.5</v>
      </c>
      <c r="P70">
        <f t="shared" si="20"/>
        <v>2047.5</v>
      </c>
      <c r="Q70">
        <f t="shared" si="20"/>
        <v>2047.5</v>
      </c>
      <c r="S70">
        <f t="shared" si="21"/>
        <v>682.5</v>
      </c>
      <c r="T70">
        <f t="shared" si="21"/>
        <v>2047.5</v>
      </c>
      <c r="U70">
        <f t="shared" si="21"/>
        <v>2047.5</v>
      </c>
      <c r="W70">
        <f t="shared" si="22"/>
        <v>1961.6666666666667</v>
      </c>
      <c r="X70">
        <f t="shared" si="22"/>
        <v>1893</v>
      </c>
      <c r="Y70">
        <f t="shared" si="22"/>
        <v>1961.6666666666667</v>
      </c>
    </row>
    <row r="71" spans="1:25" x14ac:dyDescent="0.2">
      <c r="A71">
        <v>0.6</v>
      </c>
      <c r="C71">
        <f t="shared" si="23"/>
        <v>2457</v>
      </c>
      <c r="D71">
        <f t="shared" si="17"/>
        <v>2457</v>
      </c>
      <c r="E71">
        <f t="shared" si="17"/>
        <v>2457</v>
      </c>
      <c r="G71">
        <f t="shared" si="18"/>
        <v>819</v>
      </c>
      <c r="H71">
        <f t="shared" si="18"/>
        <v>409.5</v>
      </c>
      <c r="I71">
        <f t="shared" si="18"/>
        <v>819</v>
      </c>
      <c r="K71">
        <f t="shared" si="19"/>
        <v>2482.6</v>
      </c>
      <c r="L71">
        <f t="shared" si="19"/>
        <v>2521</v>
      </c>
      <c r="M71">
        <f t="shared" si="19"/>
        <v>2482.6</v>
      </c>
      <c r="O71">
        <f t="shared" si="20"/>
        <v>2457</v>
      </c>
      <c r="P71">
        <f t="shared" si="20"/>
        <v>2457</v>
      </c>
      <c r="Q71">
        <f t="shared" si="20"/>
        <v>2457</v>
      </c>
      <c r="S71">
        <f t="shared" si="21"/>
        <v>819</v>
      </c>
      <c r="T71">
        <f t="shared" si="21"/>
        <v>2457</v>
      </c>
      <c r="U71">
        <f t="shared" si="21"/>
        <v>2457</v>
      </c>
      <c r="W71">
        <f t="shared" si="22"/>
        <v>2388.333333333333</v>
      </c>
      <c r="X71">
        <f t="shared" si="22"/>
        <v>2302.5</v>
      </c>
      <c r="Y71">
        <f t="shared" si="22"/>
        <v>2388.333333333333</v>
      </c>
    </row>
    <row r="72" spans="1:25" x14ac:dyDescent="0.2">
      <c r="A72">
        <v>0.7</v>
      </c>
      <c r="C72">
        <f t="shared" si="23"/>
        <v>2866.5</v>
      </c>
      <c r="D72">
        <f t="shared" si="17"/>
        <v>2866.5</v>
      </c>
      <c r="E72">
        <f t="shared" si="17"/>
        <v>2866.5</v>
      </c>
      <c r="G72">
        <f t="shared" si="18"/>
        <v>1638</v>
      </c>
      <c r="H72">
        <f t="shared" si="18"/>
        <v>819</v>
      </c>
      <c r="I72">
        <f t="shared" si="18"/>
        <v>1638</v>
      </c>
      <c r="K72">
        <f t="shared" si="19"/>
        <v>2885.7</v>
      </c>
      <c r="L72">
        <f t="shared" si="19"/>
        <v>2930.5</v>
      </c>
      <c r="M72">
        <f t="shared" si="19"/>
        <v>2885.7</v>
      </c>
      <c r="O72">
        <f t="shared" si="20"/>
        <v>2866.5</v>
      </c>
      <c r="P72">
        <f t="shared" si="20"/>
        <v>2866.5</v>
      </c>
      <c r="Q72">
        <f t="shared" si="20"/>
        <v>2866.5</v>
      </c>
      <c r="S72">
        <f t="shared" si="21"/>
        <v>955.49999999999989</v>
      </c>
      <c r="T72">
        <f t="shared" si="21"/>
        <v>2866.5</v>
      </c>
      <c r="U72">
        <f t="shared" si="21"/>
        <v>2866.5</v>
      </c>
      <c r="W72">
        <f t="shared" si="22"/>
        <v>2815</v>
      </c>
      <c r="X72">
        <f t="shared" si="22"/>
        <v>2712</v>
      </c>
      <c r="Y72">
        <f t="shared" si="22"/>
        <v>2815</v>
      </c>
    </row>
    <row r="73" spans="1:25" x14ac:dyDescent="0.2">
      <c r="A73">
        <v>0.8</v>
      </c>
      <c r="C73">
        <f t="shared" si="23"/>
        <v>3276</v>
      </c>
      <c r="D73">
        <f t="shared" si="17"/>
        <v>3276</v>
      </c>
      <c r="E73">
        <f t="shared" si="17"/>
        <v>3276</v>
      </c>
      <c r="G73">
        <f t="shared" si="18"/>
        <v>2457</v>
      </c>
      <c r="H73">
        <f t="shared" si="18"/>
        <v>1228.5</v>
      </c>
      <c r="I73">
        <f t="shared" si="18"/>
        <v>2457</v>
      </c>
      <c r="K73">
        <f t="shared" si="19"/>
        <v>3288.8</v>
      </c>
      <c r="L73">
        <f t="shared" si="19"/>
        <v>3340</v>
      </c>
      <c r="M73">
        <f t="shared" si="19"/>
        <v>3288.8</v>
      </c>
      <c r="O73">
        <f t="shared" si="20"/>
        <v>3276</v>
      </c>
      <c r="P73">
        <f t="shared" si="20"/>
        <v>3276</v>
      </c>
      <c r="Q73">
        <f t="shared" si="20"/>
        <v>3276</v>
      </c>
      <c r="S73">
        <f t="shared" si="21"/>
        <v>1092</v>
      </c>
      <c r="T73">
        <f t="shared" si="21"/>
        <v>3276</v>
      </c>
      <c r="U73">
        <f t="shared" si="21"/>
        <v>3276</v>
      </c>
      <c r="W73">
        <f t="shared" si="22"/>
        <v>3241.666666666667</v>
      </c>
      <c r="X73">
        <f t="shared" si="22"/>
        <v>3121.5</v>
      </c>
      <c r="Y73">
        <f t="shared" si="22"/>
        <v>3241.666666666667</v>
      </c>
    </row>
    <row r="74" spans="1:25" x14ac:dyDescent="0.2">
      <c r="A74">
        <v>0.9</v>
      </c>
      <c r="C74">
        <f t="shared" si="23"/>
        <v>3685.5</v>
      </c>
      <c r="D74">
        <f t="shared" si="17"/>
        <v>3685.5</v>
      </c>
      <c r="E74">
        <f t="shared" si="17"/>
        <v>3685.5</v>
      </c>
      <c r="G74">
        <f t="shared" si="18"/>
        <v>3276</v>
      </c>
      <c r="H74">
        <f t="shared" si="18"/>
        <v>1638</v>
      </c>
      <c r="I74">
        <f t="shared" si="18"/>
        <v>3276</v>
      </c>
      <c r="K74">
        <f t="shared" si="19"/>
        <v>3691.9</v>
      </c>
      <c r="L74">
        <f t="shared" si="19"/>
        <v>3749.5</v>
      </c>
      <c r="M74">
        <f t="shared" si="19"/>
        <v>3691.9</v>
      </c>
      <c r="O74">
        <f t="shared" si="20"/>
        <v>3685.5</v>
      </c>
      <c r="P74">
        <f t="shared" si="20"/>
        <v>3685.5</v>
      </c>
      <c r="Q74">
        <f t="shared" si="20"/>
        <v>3685.5</v>
      </c>
      <c r="S74">
        <f t="shared" si="21"/>
        <v>1228.5</v>
      </c>
      <c r="T74">
        <f t="shared" si="21"/>
        <v>3685.5</v>
      </c>
      <c r="U74">
        <f t="shared" si="21"/>
        <v>3685.5</v>
      </c>
      <c r="W74">
        <f t="shared" si="22"/>
        <v>3668.3333333333339</v>
      </c>
      <c r="X74">
        <f t="shared" si="22"/>
        <v>3531</v>
      </c>
      <c r="Y74">
        <f t="shared" si="22"/>
        <v>3668.3333333333339</v>
      </c>
    </row>
    <row r="75" spans="1:25" x14ac:dyDescent="0.2">
      <c r="A75">
        <v>1</v>
      </c>
      <c r="C75">
        <f t="shared" si="23"/>
        <v>4095</v>
      </c>
      <c r="D75">
        <f t="shared" si="17"/>
        <v>4095</v>
      </c>
      <c r="E75">
        <f t="shared" si="17"/>
        <v>4095</v>
      </c>
      <c r="G75">
        <f t="shared" si="18"/>
        <v>4095</v>
      </c>
      <c r="H75">
        <f t="shared" si="18"/>
        <v>2047.5</v>
      </c>
      <c r="I75">
        <f t="shared" si="18"/>
        <v>4095</v>
      </c>
      <c r="K75">
        <f t="shared" si="19"/>
        <v>4095</v>
      </c>
      <c r="L75">
        <f t="shared" si="19"/>
        <v>4159</v>
      </c>
      <c r="M75">
        <f t="shared" si="19"/>
        <v>4095</v>
      </c>
      <c r="O75">
        <f t="shared" si="20"/>
        <v>4095</v>
      </c>
      <c r="P75">
        <f t="shared" si="20"/>
        <v>4095</v>
      </c>
      <c r="Q75">
        <f t="shared" si="20"/>
        <v>4095</v>
      </c>
      <c r="S75">
        <f t="shared" si="21"/>
        <v>1365</v>
      </c>
      <c r="T75">
        <f t="shared" si="21"/>
        <v>4095</v>
      </c>
      <c r="U75">
        <f t="shared" si="21"/>
        <v>4095</v>
      </c>
      <c r="W75">
        <f t="shared" si="22"/>
        <v>4095</v>
      </c>
      <c r="X75">
        <f t="shared" si="22"/>
        <v>3940.5</v>
      </c>
      <c r="Y75">
        <f t="shared" si="22"/>
        <v>4095</v>
      </c>
    </row>
    <row r="76" spans="1:25" x14ac:dyDescent="0.2">
      <c r="A76">
        <v>1.5</v>
      </c>
      <c r="C76">
        <f t="shared" si="23"/>
        <v>6142.5</v>
      </c>
      <c r="D76">
        <f t="shared" si="17"/>
        <v>6142.5</v>
      </c>
      <c r="E76">
        <f t="shared" si="17"/>
        <v>6142.5</v>
      </c>
      <c r="G76">
        <f t="shared" si="18"/>
        <v>8190</v>
      </c>
      <c r="H76">
        <f t="shared" si="18"/>
        <v>4095</v>
      </c>
      <c r="I76">
        <f t="shared" si="18"/>
        <v>8190</v>
      </c>
      <c r="K76">
        <f t="shared" si="19"/>
        <v>6110.5</v>
      </c>
      <c r="L76">
        <f t="shared" si="19"/>
        <v>6206.5</v>
      </c>
      <c r="M76">
        <f t="shared" si="19"/>
        <v>6110.5</v>
      </c>
      <c r="O76">
        <f t="shared" si="20"/>
        <v>6142.5</v>
      </c>
      <c r="P76">
        <f t="shared" si="20"/>
        <v>6142.5</v>
      </c>
      <c r="Q76">
        <f t="shared" si="20"/>
        <v>6142.5</v>
      </c>
      <c r="S76">
        <f t="shared" si="21"/>
        <v>2047.5</v>
      </c>
      <c r="T76">
        <f t="shared" si="21"/>
        <v>6142.5</v>
      </c>
      <c r="U76">
        <f t="shared" si="21"/>
        <v>6142.5</v>
      </c>
      <c r="W76">
        <f t="shared" si="22"/>
        <v>6228.333333333333</v>
      </c>
      <c r="X76">
        <f t="shared" si="22"/>
        <v>5988</v>
      </c>
      <c r="Y76">
        <f t="shared" si="22"/>
        <v>6228.333333333333</v>
      </c>
    </row>
    <row r="77" spans="1:25" x14ac:dyDescent="0.2">
      <c r="A77">
        <v>2</v>
      </c>
      <c r="C77">
        <f t="shared" si="23"/>
        <v>8190</v>
      </c>
      <c r="D77">
        <f t="shared" si="17"/>
        <v>8190</v>
      </c>
      <c r="E77">
        <f t="shared" si="17"/>
        <v>8190</v>
      </c>
      <c r="G77">
        <f t="shared" si="18"/>
        <v>12285</v>
      </c>
      <c r="H77">
        <f t="shared" si="18"/>
        <v>6142.5</v>
      </c>
      <c r="I77">
        <f t="shared" si="18"/>
        <v>12285</v>
      </c>
      <c r="K77">
        <f t="shared" si="19"/>
        <v>8126</v>
      </c>
      <c r="L77">
        <f t="shared" si="19"/>
        <v>8254</v>
      </c>
      <c r="M77">
        <f t="shared" si="19"/>
        <v>8126</v>
      </c>
      <c r="O77">
        <f t="shared" si="20"/>
        <v>8190</v>
      </c>
      <c r="P77">
        <f t="shared" si="20"/>
        <v>8190</v>
      </c>
      <c r="Q77">
        <f t="shared" si="20"/>
        <v>8190</v>
      </c>
      <c r="S77">
        <f t="shared" si="21"/>
        <v>2730</v>
      </c>
      <c r="T77">
        <f t="shared" si="21"/>
        <v>8190</v>
      </c>
      <c r="U77">
        <f t="shared" si="21"/>
        <v>8190</v>
      </c>
      <c r="W77">
        <f t="shared" si="22"/>
        <v>8361.6666666666679</v>
      </c>
      <c r="X77">
        <f t="shared" si="22"/>
        <v>8035.5</v>
      </c>
      <c r="Y77">
        <f t="shared" si="22"/>
        <v>8361.6666666666679</v>
      </c>
    </row>
    <row r="78" spans="1:25" x14ac:dyDescent="0.2">
      <c r="A78">
        <v>3</v>
      </c>
      <c r="C78">
        <f t="shared" si="23"/>
        <v>12285</v>
      </c>
      <c r="D78">
        <f t="shared" si="17"/>
        <v>12285</v>
      </c>
      <c r="E78">
        <f t="shared" si="17"/>
        <v>12285</v>
      </c>
      <c r="G78">
        <f t="shared" si="18"/>
        <v>20475</v>
      </c>
      <c r="H78">
        <f t="shared" si="18"/>
        <v>10237.5</v>
      </c>
      <c r="I78">
        <f t="shared" si="18"/>
        <v>20475</v>
      </c>
      <c r="K78">
        <f t="shared" si="19"/>
        <v>12157</v>
      </c>
      <c r="L78">
        <f t="shared" si="19"/>
        <v>12349</v>
      </c>
      <c r="M78">
        <f t="shared" si="19"/>
        <v>12157</v>
      </c>
      <c r="O78">
        <f t="shared" si="20"/>
        <v>12285</v>
      </c>
      <c r="P78">
        <f t="shared" si="20"/>
        <v>12285</v>
      </c>
      <c r="Q78">
        <f t="shared" si="20"/>
        <v>12285</v>
      </c>
      <c r="S78">
        <f t="shared" si="21"/>
        <v>4095</v>
      </c>
      <c r="T78">
        <f t="shared" si="21"/>
        <v>12285</v>
      </c>
      <c r="U78">
        <f t="shared" si="21"/>
        <v>12285</v>
      </c>
      <c r="W78">
        <f t="shared" si="22"/>
        <v>12628.333333333334</v>
      </c>
      <c r="X78">
        <f t="shared" si="22"/>
        <v>12130.5</v>
      </c>
      <c r="Y78">
        <f t="shared" si="22"/>
        <v>12628.333333333334</v>
      </c>
    </row>
  </sheetData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8"/>
  <sheetViews>
    <sheetView topLeftCell="A10" workbookViewId="0">
      <selection activeCell="F57" sqref="F57"/>
    </sheetView>
  </sheetViews>
  <sheetFormatPr baseColWidth="10" defaultRowHeight="16" x14ac:dyDescent="0.2"/>
  <cols>
    <col min="2" max="2" width="23.33203125" customWidth="1"/>
    <col min="3" max="3" width="15" customWidth="1"/>
    <col min="4" max="5" width="11.1640625" bestFit="1" customWidth="1"/>
    <col min="7" max="7" width="15" customWidth="1"/>
    <col min="8" max="9" width="11.1640625" bestFit="1" customWidth="1"/>
    <col min="11" max="11" width="15" customWidth="1"/>
    <col min="12" max="13" width="11.1640625" bestFit="1" customWidth="1"/>
    <col min="15" max="15" width="15" customWidth="1"/>
    <col min="16" max="17" width="11.1640625" bestFit="1" customWidth="1"/>
    <col min="19" max="19" width="15" customWidth="1"/>
    <col min="20" max="21" width="11.1640625" bestFit="1" customWidth="1"/>
    <col min="23" max="23" width="15" customWidth="1"/>
    <col min="24" max="25" width="11.1640625" bestFit="1" customWidth="1"/>
  </cols>
  <sheetData>
    <row r="1" spans="2:25" x14ac:dyDescent="0.2">
      <c r="H1" t="s">
        <v>41</v>
      </c>
      <c r="L1" t="s">
        <v>41</v>
      </c>
      <c r="P1" t="s">
        <v>41</v>
      </c>
      <c r="T1" t="s">
        <v>41</v>
      </c>
      <c r="X1" t="s">
        <v>41</v>
      </c>
    </row>
    <row r="2" spans="2:25" x14ac:dyDescent="0.2">
      <c r="H2" s="3" t="s">
        <v>34</v>
      </c>
      <c r="L2" s="3" t="s">
        <v>35</v>
      </c>
      <c r="P2" s="3" t="s">
        <v>36</v>
      </c>
      <c r="T2" s="3" t="s">
        <v>37</v>
      </c>
      <c r="X2" s="3" t="s">
        <v>39</v>
      </c>
    </row>
    <row r="4" spans="2:25" s="14" customFormat="1" x14ac:dyDescent="0.2">
      <c r="C4" s="14" t="s">
        <v>38</v>
      </c>
      <c r="E4" s="14" t="s">
        <v>32</v>
      </c>
      <c r="G4" s="14" t="s">
        <v>38</v>
      </c>
      <c r="I4" s="14" t="s">
        <v>32</v>
      </c>
      <c r="K4" s="14" t="s">
        <v>38</v>
      </c>
      <c r="M4" s="14" t="s">
        <v>32</v>
      </c>
      <c r="O4" s="14" t="s">
        <v>38</v>
      </c>
      <c r="Q4" s="14" t="s">
        <v>32</v>
      </c>
      <c r="S4" s="14" t="s">
        <v>38</v>
      </c>
      <c r="U4" s="14" t="s">
        <v>32</v>
      </c>
      <c r="W4" s="14" t="s">
        <v>38</v>
      </c>
      <c r="Y4" s="14" t="s">
        <v>32</v>
      </c>
    </row>
    <row r="5" spans="2:25" x14ac:dyDescent="0.2">
      <c r="B5" t="s">
        <v>27</v>
      </c>
      <c r="C5" s="3" t="s">
        <v>31</v>
      </c>
      <c r="D5" s="3" t="s">
        <v>31</v>
      </c>
      <c r="E5" s="3" t="s">
        <v>31</v>
      </c>
      <c r="F5" s="3"/>
      <c r="G5" s="3" t="s">
        <v>31</v>
      </c>
      <c r="H5" s="3" t="s">
        <v>31</v>
      </c>
      <c r="I5" s="3" t="s">
        <v>31</v>
      </c>
      <c r="K5" s="3" t="s">
        <v>31</v>
      </c>
      <c r="L5" s="3" t="s">
        <v>31</v>
      </c>
      <c r="M5" s="3" t="s">
        <v>31</v>
      </c>
      <c r="O5" s="3" t="s">
        <v>31</v>
      </c>
      <c r="P5" s="3" t="s">
        <v>31</v>
      </c>
      <c r="Q5" s="3" t="s">
        <v>31</v>
      </c>
      <c r="S5" s="3" t="s">
        <v>31</v>
      </c>
      <c r="T5" s="3" t="s">
        <v>31</v>
      </c>
      <c r="U5" s="3" t="s">
        <v>31</v>
      </c>
      <c r="W5" s="3" t="s">
        <v>31</v>
      </c>
      <c r="X5" s="3" t="s">
        <v>31</v>
      </c>
      <c r="Y5" s="3" t="s">
        <v>31</v>
      </c>
    </row>
    <row r="6" spans="2:25" x14ac:dyDescent="0.2">
      <c r="B6" t="s">
        <v>26</v>
      </c>
      <c r="C6" s="3" t="s">
        <v>31</v>
      </c>
      <c r="D6" s="3" t="s">
        <v>31</v>
      </c>
      <c r="E6" s="3" t="s">
        <v>31</v>
      </c>
      <c r="F6" s="15" t="s">
        <v>33</v>
      </c>
      <c r="G6" s="3" t="s">
        <v>31</v>
      </c>
      <c r="H6" s="3" t="s">
        <v>31</v>
      </c>
      <c r="I6" s="3" t="s">
        <v>31</v>
      </c>
      <c r="K6" s="3" t="s">
        <v>31</v>
      </c>
      <c r="L6" s="3" t="s">
        <v>31</v>
      </c>
      <c r="M6" s="3" t="s">
        <v>31</v>
      </c>
      <c r="O6" s="3" t="s">
        <v>31</v>
      </c>
      <c r="P6" s="3" t="s">
        <v>31</v>
      </c>
      <c r="Q6" s="3" t="s">
        <v>31</v>
      </c>
      <c r="S6" s="3" t="s">
        <v>31</v>
      </c>
      <c r="T6" s="3" t="s">
        <v>31</v>
      </c>
      <c r="U6" s="3" t="s">
        <v>31</v>
      </c>
      <c r="W6" s="3" t="s">
        <v>31</v>
      </c>
      <c r="X6" s="3" t="s">
        <v>31</v>
      </c>
      <c r="Y6" s="3" t="s">
        <v>31</v>
      </c>
    </row>
    <row r="8" spans="2:25" x14ac:dyDescent="0.2">
      <c r="B8" t="s">
        <v>28</v>
      </c>
      <c r="C8" s="15">
        <v>1</v>
      </c>
      <c r="D8" s="15">
        <v>1</v>
      </c>
      <c r="E8" s="15">
        <v>1</v>
      </c>
      <c r="F8" s="15"/>
      <c r="G8" s="15">
        <v>1</v>
      </c>
      <c r="H8" s="15">
        <v>1</v>
      </c>
      <c r="I8" s="15">
        <v>1</v>
      </c>
      <c r="K8" s="15">
        <v>1</v>
      </c>
      <c r="L8" s="15">
        <v>1</v>
      </c>
      <c r="M8" s="15">
        <v>1</v>
      </c>
      <c r="O8" s="15">
        <v>1</v>
      </c>
      <c r="P8" s="15">
        <v>1</v>
      </c>
      <c r="Q8" s="15">
        <v>1</v>
      </c>
      <c r="S8" s="15">
        <v>1</v>
      </c>
      <c r="T8" s="15">
        <v>1</v>
      </c>
      <c r="U8" s="15">
        <v>1</v>
      </c>
      <c r="W8" s="15">
        <v>1</v>
      </c>
      <c r="X8" s="15">
        <v>1</v>
      </c>
      <c r="Y8" s="15">
        <v>1</v>
      </c>
    </row>
    <row r="9" spans="2:25" x14ac:dyDescent="0.2">
      <c r="B9" t="s">
        <v>29</v>
      </c>
      <c r="C9" s="15">
        <v>1</v>
      </c>
      <c r="D9" s="15">
        <v>1</v>
      </c>
      <c r="E9" s="15">
        <v>1</v>
      </c>
      <c r="F9" s="15"/>
      <c r="G9" s="15">
        <v>1</v>
      </c>
      <c r="H9" s="15">
        <v>1</v>
      </c>
      <c r="I9" s="15">
        <v>1</v>
      </c>
      <c r="K9" s="15">
        <v>1</v>
      </c>
      <c r="L9" s="15">
        <v>1</v>
      </c>
      <c r="M9" s="15">
        <v>1</v>
      </c>
      <c r="O9" s="15">
        <v>1</v>
      </c>
      <c r="P9" s="15">
        <v>1</v>
      </c>
      <c r="Q9" s="15">
        <v>1</v>
      </c>
      <c r="S9" s="15">
        <v>1</v>
      </c>
      <c r="T9" s="15">
        <v>1</v>
      </c>
      <c r="U9" s="15">
        <v>1</v>
      </c>
      <c r="W9" s="15">
        <v>1</v>
      </c>
      <c r="X9" s="15">
        <v>1</v>
      </c>
      <c r="Y9" s="15">
        <v>1</v>
      </c>
    </row>
    <row r="11" spans="2:25" x14ac:dyDescent="0.2">
      <c r="B11" t="s">
        <v>0</v>
      </c>
      <c r="C11">
        <v>0</v>
      </c>
      <c r="G11">
        <v>0</v>
      </c>
      <c r="K11">
        <v>0</v>
      </c>
      <c r="O11">
        <v>0</v>
      </c>
      <c r="S11">
        <v>0</v>
      </c>
      <c r="W11">
        <v>0</v>
      </c>
    </row>
    <row r="12" spans="2:25" x14ac:dyDescent="0.2">
      <c r="B12" t="s">
        <v>9</v>
      </c>
      <c r="C12">
        <v>222</v>
      </c>
      <c r="D12">
        <v>222</v>
      </c>
      <c r="E12">
        <v>222</v>
      </c>
      <c r="G12">
        <v>0.5</v>
      </c>
      <c r="H12">
        <v>0.5</v>
      </c>
      <c r="I12">
        <v>0.5</v>
      </c>
      <c r="K12">
        <v>1</v>
      </c>
      <c r="L12">
        <v>1</v>
      </c>
      <c r="M12">
        <v>1</v>
      </c>
      <c r="O12">
        <v>1</v>
      </c>
      <c r="P12">
        <v>1</v>
      </c>
      <c r="Q12">
        <v>1</v>
      </c>
      <c r="S12">
        <v>222</v>
      </c>
      <c r="T12">
        <v>222</v>
      </c>
      <c r="U12">
        <v>222</v>
      </c>
      <c r="W12">
        <v>222</v>
      </c>
      <c r="X12">
        <v>222</v>
      </c>
      <c r="Y12">
        <v>222</v>
      </c>
    </row>
    <row r="13" spans="2:25" x14ac:dyDescent="0.2">
      <c r="B13" t="s">
        <v>2</v>
      </c>
      <c r="C13">
        <v>0</v>
      </c>
      <c r="G13">
        <v>0</v>
      </c>
      <c r="K13">
        <v>0</v>
      </c>
      <c r="O13">
        <v>0</v>
      </c>
      <c r="S13">
        <v>0</v>
      </c>
      <c r="W13">
        <v>0</v>
      </c>
    </row>
    <row r="14" spans="2:25" x14ac:dyDescent="0.2">
      <c r="B14" t="s">
        <v>3</v>
      </c>
      <c r="C14">
        <v>1</v>
      </c>
      <c r="D14">
        <f>D9</f>
        <v>1</v>
      </c>
      <c r="E14">
        <f>E9</f>
        <v>1</v>
      </c>
      <c r="G14">
        <v>222</v>
      </c>
      <c r="H14">
        <v>222</v>
      </c>
      <c r="I14">
        <v>222</v>
      </c>
      <c r="K14">
        <v>0.75</v>
      </c>
      <c r="L14">
        <v>0.75</v>
      </c>
      <c r="M14">
        <v>0.75</v>
      </c>
      <c r="O14" s="17">
        <v>1024</v>
      </c>
      <c r="P14" s="17">
        <v>1024</v>
      </c>
      <c r="Q14" s="17">
        <v>1024</v>
      </c>
      <c r="R14" s="17"/>
      <c r="S14" s="17">
        <v>1</v>
      </c>
      <c r="T14" s="17">
        <v>1</v>
      </c>
      <c r="U14" s="17">
        <v>1</v>
      </c>
      <c r="W14">
        <v>0.75</v>
      </c>
      <c r="X14">
        <v>0.75</v>
      </c>
      <c r="Y14">
        <v>0.75</v>
      </c>
    </row>
    <row r="16" spans="2:25" x14ac:dyDescent="0.2">
      <c r="B16" t="s">
        <v>30</v>
      </c>
      <c r="C16">
        <f>(C14-C13)/(C12-C11)</f>
        <v>4.5045045045045045E-3</v>
      </c>
      <c r="D16">
        <f>D9/D8</f>
        <v>1</v>
      </c>
      <c r="E16">
        <f>E14/E12</f>
        <v>4.5045045045045045E-3</v>
      </c>
      <c r="G16">
        <f>(G14-G13)/(G12-G11)</f>
        <v>444</v>
      </c>
      <c r="H16">
        <f>H9/H8</f>
        <v>1</v>
      </c>
      <c r="I16">
        <f>I14/I12</f>
        <v>444</v>
      </c>
      <c r="K16">
        <f>(K14-K13)/(K12-K11)</f>
        <v>0.75</v>
      </c>
      <c r="L16">
        <f>L9/L8</f>
        <v>1</v>
      </c>
      <c r="M16">
        <f>M14/M12</f>
        <v>0.75</v>
      </c>
      <c r="O16">
        <f>(O14-O13)/(O12-O11)</f>
        <v>1024</v>
      </c>
      <c r="P16">
        <f>P9/P8</f>
        <v>1</v>
      </c>
      <c r="Q16">
        <f>Q14/Q12</f>
        <v>1024</v>
      </c>
      <c r="S16">
        <f>(S14-S13)/(S12-S11)</f>
        <v>4.5045045045045045E-3</v>
      </c>
      <c r="T16">
        <f>T9/T8</f>
        <v>1</v>
      </c>
      <c r="U16">
        <f>U14/U12</f>
        <v>4.5045045045045045E-3</v>
      </c>
      <c r="W16">
        <f>(W14-W13)/(W12-W11)</f>
        <v>3.3783783783783786E-3</v>
      </c>
      <c r="X16">
        <f>X9/X8</f>
        <v>1</v>
      </c>
      <c r="Y16">
        <f>Y14/Y12</f>
        <v>3.3783783783783786E-3</v>
      </c>
    </row>
    <row r="17" spans="1:25" x14ac:dyDescent="0.2">
      <c r="B17" t="s">
        <v>40</v>
      </c>
      <c r="C17">
        <f>C13-C11*C16</f>
        <v>0</v>
      </c>
      <c r="D17">
        <f>D14-D12*D16</f>
        <v>-221</v>
      </c>
      <c r="E17">
        <f>E14-E12*E16</f>
        <v>0</v>
      </c>
      <c r="G17">
        <f>G13-G11*G16</f>
        <v>0</v>
      </c>
      <c r="H17">
        <f>H14-H12*H16</f>
        <v>221.5</v>
      </c>
      <c r="I17">
        <f>I14-I12*I16</f>
        <v>0</v>
      </c>
      <c r="K17">
        <f>K13-K11*K16</f>
        <v>0</v>
      </c>
      <c r="L17">
        <f>L14-L12*L16</f>
        <v>-0.25</v>
      </c>
      <c r="M17">
        <f>M14-M12*M16</f>
        <v>0</v>
      </c>
      <c r="O17">
        <f>O13-O11*O16</f>
        <v>0</v>
      </c>
      <c r="P17">
        <f>P14-P12*P16</f>
        <v>1023</v>
      </c>
      <c r="Q17">
        <f>Q14-Q12*Q16</f>
        <v>0</v>
      </c>
      <c r="S17">
        <f>S13-S11*S16</f>
        <v>0</v>
      </c>
      <c r="T17">
        <f>T14-T12*T16</f>
        <v>-221</v>
      </c>
      <c r="U17">
        <f>U14-U12*U16</f>
        <v>0</v>
      </c>
      <c r="W17">
        <f>W13-W11*W16</f>
        <v>0</v>
      </c>
      <c r="X17">
        <f>X14-X12*X16</f>
        <v>-221.25</v>
      </c>
      <c r="Y17">
        <f>Y14-Y12*Y16</f>
        <v>0</v>
      </c>
    </row>
    <row r="19" spans="1:25" x14ac:dyDescent="0.2">
      <c r="A19" t="s">
        <v>8</v>
      </c>
    </row>
    <row r="20" spans="1:25" x14ac:dyDescent="0.2">
      <c r="A20">
        <v>-1</v>
      </c>
      <c r="C20">
        <f>$A20*C$16+C$17</f>
        <v>-4.5045045045045045E-3</v>
      </c>
      <c r="D20">
        <f>$A20*D$16+D$14-D$12*D$16</f>
        <v>-222</v>
      </c>
      <c r="E20">
        <f>$A20*E$16+E$14-E$12*E$16</f>
        <v>-4.5045045045044585E-3</v>
      </c>
      <c r="G20">
        <f>$A20*G$16+G$17</f>
        <v>-444</v>
      </c>
      <c r="H20">
        <f>$A20*H$16+H$14-H$12*H$16</f>
        <v>220.5</v>
      </c>
      <c r="I20">
        <f>$A20*I$16+I$14-I$12*I$16</f>
        <v>-444</v>
      </c>
      <c r="K20">
        <f>$A20*K$16+K$17</f>
        <v>-0.75</v>
      </c>
      <c r="L20">
        <f>$A20*L$16+L$14-L$12*L$16</f>
        <v>-1.25</v>
      </c>
      <c r="M20">
        <f>$A20*M$16+M$14-M$12*M$16</f>
        <v>-0.75</v>
      </c>
      <c r="O20">
        <f>$A20*O$16+O$17</f>
        <v>-1024</v>
      </c>
      <c r="P20">
        <f>$A20*P$16+P$14-P$12*P$16</f>
        <v>1022</v>
      </c>
      <c r="Q20">
        <f>$A20*Q$16+Q$14-Q$12*Q$16</f>
        <v>-1024</v>
      </c>
      <c r="S20">
        <f>$A20*S$16+S$17</f>
        <v>-4.5045045045045045E-3</v>
      </c>
      <c r="T20">
        <f>$A20*T$16+T$14-T$12*T$16</f>
        <v>-222</v>
      </c>
      <c r="U20">
        <f>$A20*U$16+U$14-U$12*U$16</f>
        <v>-4.5045045045044585E-3</v>
      </c>
      <c r="W20">
        <f>$A20*W$16+W$17</f>
        <v>-3.3783783783783786E-3</v>
      </c>
      <c r="X20">
        <f>$A20*X$16+X$14-X$12*X$16</f>
        <v>-222.25</v>
      </c>
      <c r="Y20">
        <f>$A20*Y$16+Y$14-Y$12*Y$16</f>
        <v>-3.3783783783783994E-3</v>
      </c>
    </row>
    <row r="21" spans="1:25" x14ac:dyDescent="0.2">
      <c r="A21">
        <v>-0.2</v>
      </c>
      <c r="C21">
        <f t="shared" ref="C21:C38" si="0">$A21*C$16+C$17</f>
        <v>-9.0090090090090091E-4</v>
      </c>
      <c r="D21">
        <f t="shared" ref="D21:E38" si="1">$A21*D$16+D$14-D$12*D$16</f>
        <v>-221.2</v>
      </c>
      <c r="E21">
        <f>$A21*E$16+E$14-E$12*E$16</f>
        <v>-9.009009009008917E-4</v>
      </c>
      <c r="G21">
        <f t="shared" ref="G21:G38" si="2">$A21*G$16+G$17</f>
        <v>-88.800000000000011</v>
      </c>
      <c r="H21">
        <f t="shared" ref="H21:I38" si="3">$A21*H$16+H$14-H$12*H$16</f>
        <v>221.3</v>
      </c>
      <c r="I21">
        <f>$A21*I$16+I$14-I$12*I$16</f>
        <v>-88.800000000000011</v>
      </c>
      <c r="K21">
        <f t="shared" ref="K21:K38" si="4">$A21*K$16+K$17</f>
        <v>-0.15000000000000002</v>
      </c>
      <c r="L21">
        <f t="shared" ref="L21:M38" si="5">$A21*L$16+L$14-L$12*L$16</f>
        <v>-0.44999999999999996</v>
      </c>
      <c r="M21">
        <f>$A21*M$16+M$14-M$12*M$16</f>
        <v>-0.15000000000000002</v>
      </c>
      <c r="O21">
        <f t="shared" ref="O21:O38" si="6">$A21*O$16+O$17</f>
        <v>-204.8</v>
      </c>
      <c r="P21">
        <f t="shared" ref="P21:Q38" si="7">$A21*P$16+P$14-P$12*P$16</f>
        <v>1022.8</v>
      </c>
      <c r="Q21">
        <f>$A21*Q$16+Q$14-Q$12*Q$16</f>
        <v>-204.79999999999995</v>
      </c>
      <c r="S21">
        <f t="shared" ref="S21:S38" si="8">$A21*S$16+S$17</f>
        <v>-9.0090090090090091E-4</v>
      </c>
      <c r="T21">
        <f t="shared" ref="T21:U38" si="9">$A21*T$16+T$14-T$12*T$16</f>
        <v>-221.2</v>
      </c>
      <c r="U21">
        <f>$A21*U$16+U$14-U$12*U$16</f>
        <v>-9.009009009008917E-4</v>
      </c>
      <c r="W21">
        <f t="shared" ref="W21:W38" si="10">$A21*W$16+W$17</f>
        <v>-6.7567567567567571E-4</v>
      </c>
      <c r="X21">
        <f t="shared" ref="X21:Y38" si="11">$A21*X$16+X$14-X$12*X$16</f>
        <v>-221.45</v>
      </c>
      <c r="Y21">
        <f>$A21*Y$16+Y$14-Y$12*Y$16</f>
        <v>-6.7567567567572429E-4</v>
      </c>
    </row>
    <row r="22" spans="1:25" x14ac:dyDescent="0.2">
      <c r="A22">
        <v>-0.1</v>
      </c>
      <c r="C22">
        <f t="shared" si="0"/>
        <v>-4.5045045045045046E-4</v>
      </c>
      <c r="D22">
        <f t="shared" si="1"/>
        <v>-221.1</v>
      </c>
      <c r="E22">
        <f t="shared" si="1"/>
        <v>-4.5045045045044585E-4</v>
      </c>
      <c r="G22">
        <f t="shared" si="2"/>
        <v>-44.400000000000006</v>
      </c>
      <c r="H22">
        <f t="shared" si="3"/>
        <v>221.4</v>
      </c>
      <c r="I22">
        <f t="shared" si="3"/>
        <v>-44.400000000000006</v>
      </c>
      <c r="K22">
        <f t="shared" si="4"/>
        <v>-7.5000000000000011E-2</v>
      </c>
      <c r="L22">
        <f t="shared" si="5"/>
        <v>-0.35</v>
      </c>
      <c r="M22">
        <f t="shared" si="5"/>
        <v>-7.4999999999999956E-2</v>
      </c>
      <c r="O22">
        <f t="shared" si="6"/>
        <v>-102.4</v>
      </c>
      <c r="P22">
        <f t="shared" si="7"/>
        <v>1022.9</v>
      </c>
      <c r="Q22">
        <f t="shared" si="7"/>
        <v>-102.39999999999998</v>
      </c>
      <c r="S22">
        <f t="shared" si="8"/>
        <v>-4.5045045045045046E-4</v>
      </c>
      <c r="T22">
        <f t="shared" si="9"/>
        <v>-221.1</v>
      </c>
      <c r="U22">
        <f t="shared" si="9"/>
        <v>-4.5045045045044585E-4</v>
      </c>
      <c r="W22">
        <f t="shared" si="10"/>
        <v>-3.3783783783783786E-4</v>
      </c>
      <c r="X22">
        <f t="shared" si="11"/>
        <v>-221.35</v>
      </c>
      <c r="Y22">
        <f t="shared" si="11"/>
        <v>-3.3783783783780663E-4</v>
      </c>
    </row>
    <row r="23" spans="1:25" x14ac:dyDescent="0.2">
      <c r="A23">
        <v>-0.05</v>
      </c>
      <c r="C23">
        <f t="shared" si="0"/>
        <v>-2.2522522522522523E-4</v>
      </c>
      <c r="D23">
        <f t="shared" si="1"/>
        <v>-221.05</v>
      </c>
      <c r="E23">
        <f t="shared" si="1"/>
        <v>-2.2522522522527844E-4</v>
      </c>
      <c r="G23">
        <f t="shared" si="2"/>
        <v>-22.200000000000003</v>
      </c>
      <c r="H23">
        <f t="shared" si="3"/>
        <v>221.45</v>
      </c>
      <c r="I23">
        <f t="shared" si="3"/>
        <v>-22.199999999999989</v>
      </c>
      <c r="K23">
        <f t="shared" si="4"/>
        <v>-3.7500000000000006E-2</v>
      </c>
      <c r="L23">
        <f t="shared" si="5"/>
        <v>-0.30000000000000004</v>
      </c>
      <c r="M23">
        <f t="shared" si="5"/>
        <v>-3.7499999999999978E-2</v>
      </c>
      <c r="O23">
        <f t="shared" si="6"/>
        <v>-51.2</v>
      </c>
      <c r="P23">
        <f t="shared" si="7"/>
        <v>1022.95</v>
      </c>
      <c r="Q23">
        <f t="shared" si="7"/>
        <v>-51.200000000000045</v>
      </c>
      <c r="S23">
        <f t="shared" si="8"/>
        <v>-2.2522522522522523E-4</v>
      </c>
      <c r="T23">
        <f t="shared" si="9"/>
        <v>-221.05</v>
      </c>
      <c r="U23">
        <f t="shared" si="9"/>
        <v>-2.2522522522527844E-4</v>
      </c>
      <c r="W23">
        <f t="shared" si="10"/>
        <v>-1.6891891891891893E-4</v>
      </c>
      <c r="X23">
        <f t="shared" si="11"/>
        <v>-221.3</v>
      </c>
      <c r="Y23">
        <f t="shared" si="11"/>
        <v>-1.6891891891890332E-4</v>
      </c>
    </row>
    <row r="24" spans="1:25" x14ac:dyDescent="0.2">
      <c r="A24">
        <v>0</v>
      </c>
      <c r="C24">
        <f t="shared" si="0"/>
        <v>0</v>
      </c>
      <c r="D24">
        <f t="shared" si="1"/>
        <v>-221</v>
      </c>
      <c r="E24">
        <f t="shared" si="1"/>
        <v>0</v>
      </c>
      <c r="G24">
        <f t="shared" si="2"/>
        <v>0</v>
      </c>
      <c r="H24">
        <f t="shared" si="3"/>
        <v>221.5</v>
      </c>
      <c r="I24">
        <f t="shared" si="3"/>
        <v>0</v>
      </c>
      <c r="K24">
        <f t="shared" si="4"/>
        <v>0</v>
      </c>
      <c r="L24">
        <f t="shared" si="5"/>
        <v>-0.25</v>
      </c>
      <c r="M24">
        <f t="shared" si="5"/>
        <v>0</v>
      </c>
      <c r="O24">
        <f t="shared" si="6"/>
        <v>0</v>
      </c>
      <c r="P24">
        <f t="shared" si="7"/>
        <v>1023</v>
      </c>
      <c r="Q24">
        <f t="shared" si="7"/>
        <v>0</v>
      </c>
      <c r="S24">
        <f t="shared" si="8"/>
        <v>0</v>
      </c>
      <c r="T24">
        <f t="shared" si="9"/>
        <v>-221</v>
      </c>
      <c r="U24">
        <f t="shared" si="9"/>
        <v>0</v>
      </c>
      <c r="W24">
        <f t="shared" si="10"/>
        <v>0</v>
      </c>
      <c r="X24">
        <f t="shared" si="11"/>
        <v>-221.25</v>
      </c>
      <c r="Y24">
        <f t="shared" si="11"/>
        <v>0</v>
      </c>
    </row>
    <row r="25" spans="1:25" x14ac:dyDescent="0.2">
      <c r="A25">
        <v>0.05</v>
      </c>
      <c r="C25">
        <f t="shared" si="0"/>
        <v>2.2522522522522523E-4</v>
      </c>
      <c r="D25">
        <f t="shared" si="1"/>
        <v>-220.95</v>
      </c>
      <c r="E25">
        <f t="shared" si="1"/>
        <v>2.2522522522527844E-4</v>
      </c>
      <c r="G25">
        <f t="shared" si="2"/>
        <v>22.200000000000003</v>
      </c>
      <c r="H25">
        <f t="shared" si="3"/>
        <v>221.55</v>
      </c>
      <c r="I25">
        <f t="shared" si="3"/>
        <v>22.199999999999989</v>
      </c>
      <c r="K25">
        <f t="shared" si="4"/>
        <v>3.7500000000000006E-2</v>
      </c>
      <c r="L25">
        <f t="shared" si="5"/>
        <v>-0.19999999999999996</v>
      </c>
      <c r="M25">
        <f t="shared" si="5"/>
        <v>3.7499999999999978E-2</v>
      </c>
      <c r="O25">
        <f t="shared" si="6"/>
        <v>51.2</v>
      </c>
      <c r="P25">
        <f t="shared" si="7"/>
        <v>1023.05</v>
      </c>
      <c r="Q25">
        <f t="shared" si="7"/>
        <v>51.200000000000045</v>
      </c>
      <c r="S25">
        <f t="shared" si="8"/>
        <v>2.2522522522522523E-4</v>
      </c>
      <c r="T25">
        <f t="shared" si="9"/>
        <v>-220.95</v>
      </c>
      <c r="U25">
        <f t="shared" si="9"/>
        <v>2.2522522522527844E-4</v>
      </c>
      <c r="W25">
        <f t="shared" si="10"/>
        <v>1.6891891891891893E-4</v>
      </c>
      <c r="X25">
        <f t="shared" si="11"/>
        <v>-221.2</v>
      </c>
      <c r="Y25">
        <f t="shared" si="11"/>
        <v>1.6891891891890332E-4</v>
      </c>
    </row>
    <row r="26" spans="1:25" x14ac:dyDescent="0.2">
      <c r="A26">
        <v>0.1</v>
      </c>
      <c r="C26">
        <f t="shared" si="0"/>
        <v>4.5045045045045046E-4</v>
      </c>
      <c r="D26">
        <f t="shared" si="1"/>
        <v>-220.9</v>
      </c>
      <c r="E26">
        <f t="shared" si="1"/>
        <v>4.5045045045055687E-4</v>
      </c>
      <c r="G26">
        <f t="shared" si="2"/>
        <v>44.400000000000006</v>
      </c>
      <c r="H26">
        <f t="shared" si="3"/>
        <v>221.6</v>
      </c>
      <c r="I26">
        <f t="shared" si="3"/>
        <v>44.399999999999977</v>
      </c>
      <c r="K26">
        <f t="shared" si="4"/>
        <v>7.5000000000000011E-2</v>
      </c>
      <c r="L26">
        <f t="shared" si="5"/>
        <v>-0.15000000000000002</v>
      </c>
      <c r="M26">
        <f t="shared" si="5"/>
        <v>7.4999999999999956E-2</v>
      </c>
      <c r="O26">
        <f t="shared" si="6"/>
        <v>102.4</v>
      </c>
      <c r="P26">
        <f t="shared" si="7"/>
        <v>1023.0999999999999</v>
      </c>
      <c r="Q26">
        <f t="shared" si="7"/>
        <v>102.40000000000009</v>
      </c>
      <c r="S26">
        <f t="shared" si="8"/>
        <v>4.5045045045045046E-4</v>
      </c>
      <c r="T26">
        <f t="shared" si="9"/>
        <v>-220.9</v>
      </c>
      <c r="U26">
        <f t="shared" si="9"/>
        <v>4.5045045045055687E-4</v>
      </c>
      <c r="W26">
        <f t="shared" si="10"/>
        <v>3.3783783783783786E-4</v>
      </c>
      <c r="X26">
        <f t="shared" si="11"/>
        <v>-221.15</v>
      </c>
      <c r="Y26">
        <f t="shared" si="11"/>
        <v>3.3783783783780663E-4</v>
      </c>
    </row>
    <row r="27" spans="1:25" x14ac:dyDescent="0.2">
      <c r="A27">
        <v>0.2</v>
      </c>
      <c r="C27">
        <f t="shared" si="0"/>
        <v>9.0090090090090091E-4</v>
      </c>
      <c r="D27">
        <f t="shared" si="1"/>
        <v>-220.8</v>
      </c>
      <c r="E27">
        <f t="shared" si="1"/>
        <v>9.009009009008917E-4</v>
      </c>
      <c r="G27">
        <f t="shared" si="2"/>
        <v>88.800000000000011</v>
      </c>
      <c r="H27">
        <f t="shared" si="3"/>
        <v>221.7</v>
      </c>
      <c r="I27">
        <f t="shared" si="3"/>
        <v>88.800000000000011</v>
      </c>
      <c r="K27">
        <f t="shared" si="4"/>
        <v>0.15000000000000002</v>
      </c>
      <c r="L27">
        <f t="shared" si="5"/>
        <v>-5.0000000000000044E-2</v>
      </c>
      <c r="M27">
        <f t="shared" si="5"/>
        <v>0.15000000000000002</v>
      </c>
      <c r="O27">
        <f t="shared" si="6"/>
        <v>204.8</v>
      </c>
      <c r="P27">
        <f t="shared" si="7"/>
        <v>1023.2</v>
      </c>
      <c r="Q27">
        <f t="shared" si="7"/>
        <v>204.79999999999995</v>
      </c>
      <c r="S27">
        <f t="shared" si="8"/>
        <v>9.0090090090090091E-4</v>
      </c>
      <c r="T27">
        <f t="shared" si="9"/>
        <v>-220.8</v>
      </c>
      <c r="U27">
        <f t="shared" si="9"/>
        <v>9.009009009008917E-4</v>
      </c>
      <c r="W27">
        <f t="shared" si="10"/>
        <v>6.7567567567567571E-4</v>
      </c>
      <c r="X27">
        <f t="shared" si="11"/>
        <v>-221.05</v>
      </c>
      <c r="Y27">
        <f t="shared" si="11"/>
        <v>6.7567567567572429E-4</v>
      </c>
    </row>
    <row r="28" spans="1:25" x14ac:dyDescent="0.2">
      <c r="A28">
        <v>0.3</v>
      </c>
      <c r="C28">
        <f t="shared" si="0"/>
        <v>1.3513513513513512E-3</v>
      </c>
      <c r="D28">
        <f t="shared" si="1"/>
        <v>-220.7</v>
      </c>
      <c r="E28">
        <f t="shared" si="1"/>
        <v>1.3513513513514486E-3</v>
      </c>
      <c r="G28">
        <f t="shared" si="2"/>
        <v>133.19999999999999</v>
      </c>
      <c r="H28">
        <f t="shared" si="3"/>
        <v>221.8</v>
      </c>
      <c r="I28">
        <f t="shared" si="3"/>
        <v>133.19999999999999</v>
      </c>
      <c r="K28">
        <f t="shared" si="4"/>
        <v>0.22499999999999998</v>
      </c>
      <c r="L28">
        <f t="shared" si="5"/>
        <v>5.0000000000000044E-2</v>
      </c>
      <c r="M28">
        <f t="shared" si="5"/>
        <v>0.22499999999999998</v>
      </c>
      <c r="O28">
        <f t="shared" si="6"/>
        <v>307.2</v>
      </c>
      <c r="P28">
        <f t="shared" si="7"/>
        <v>1023.3</v>
      </c>
      <c r="Q28">
        <f t="shared" si="7"/>
        <v>307.20000000000005</v>
      </c>
      <c r="S28">
        <f t="shared" si="8"/>
        <v>1.3513513513513512E-3</v>
      </c>
      <c r="T28">
        <f t="shared" si="9"/>
        <v>-220.7</v>
      </c>
      <c r="U28">
        <f t="shared" si="9"/>
        <v>1.3513513513514486E-3</v>
      </c>
      <c r="W28">
        <f t="shared" si="10"/>
        <v>1.0135135135135136E-3</v>
      </c>
      <c r="X28">
        <f t="shared" si="11"/>
        <v>-220.95</v>
      </c>
      <c r="Y28">
        <f t="shared" si="11"/>
        <v>1.0135135135135309E-3</v>
      </c>
    </row>
    <row r="29" spans="1:25" x14ac:dyDescent="0.2">
      <c r="A29">
        <v>0.4</v>
      </c>
      <c r="C29">
        <f t="shared" si="0"/>
        <v>1.8018018018018018E-3</v>
      </c>
      <c r="D29">
        <f t="shared" si="1"/>
        <v>-220.6</v>
      </c>
      <c r="E29">
        <f t="shared" si="1"/>
        <v>1.8018018018017834E-3</v>
      </c>
      <c r="G29">
        <f t="shared" si="2"/>
        <v>177.60000000000002</v>
      </c>
      <c r="H29">
        <f t="shared" si="3"/>
        <v>221.9</v>
      </c>
      <c r="I29">
        <f t="shared" si="3"/>
        <v>177.60000000000002</v>
      </c>
      <c r="K29">
        <f t="shared" si="4"/>
        <v>0.30000000000000004</v>
      </c>
      <c r="L29">
        <f t="shared" si="5"/>
        <v>0.14999999999999991</v>
      </c>
      <c r="M29">
        <f t="shared" si="5"/>
        <v>0.30000000000000004</v>
      </c>
      <c r="O29">
        <f t="shared" si="6"/>
        <v>409.6</v>
      </c>
      <c r="P29">
        <f t="shared" si="7"/>
        <v>1023.4000000000001</v>
      </c>
      <c r="Q29">
        <f t="shared" si="7"/>
        <v>409.59999999999991</v>
      </c>
      <c r="S29">
        <f t="shared" si="8"/>
        <v>1.8018018018018018E-3</v>
      </c>
      <c r="T29">
        <f t="shared" si="9"/>
        <v>-220.6</v>
      </c>
      <c r="U29">
        <f t="shared" si="9"/>
        <v>1.8018018018017834E-3</v>
      </c>
      <c r="W29">
        <f t="shared" si="10"/>
        <v>1.3513513513513514E-3</v>
      </c>
      <c r="X29">
        <f t="shared" si="11"/>
        <v>-220.85</v>
      </c>
      <c r="Y29">
        <f t="shared" si="11"/>
        <v>1.3513513513513375E-3</v>
      </c>
    </row>
    <row r="30" spans="1:25" x14ac:dyDescent="0.2">
      <c r="A30">
        <v>0.5</v>
      </c>
      <c r="C30">
        <f t="shared" si="0"/>
        <v>2.2522522522522522E-3</v>
      </c>
      <c r="D30">
        <f t="shared" si="1"/>
        <v>-220.5</v>
      </c>
      <c r="E30">
        <f t="shared" si="1"/>
        <v>2.2522522522523403E-3</v>
      </c>
      <c r="G30">
        <f t="shared" si="2"/>
        <v>222</v>
      </c>
      <c r="H30">
        <f t="shared" si="3"/>
        <v>222</v>
      </c>
      <c r="I30">
        <f t="shared" si="3"/>
        <v>222</v>
      </c>
      <c r="K30">
        <f t="shared" si="4"/>
        <v>0.375</v>
      </c>
      <c r="L30">
        <f t="shared" si="5"/>
        <v>0.25</v>
      </c>
      <c r="M30">
        <f t="shared" si="5"/>
        <v>0.375</v>
      </c>
      <c r="O30">
        <f t="shared" si="6"/>
        <v>512</v>
      </c>
      <c r="P30">
        <f t="shared" si="7"/>
        <v>1023.5</v>
      </c>
      <c r="Q30">
        <f t="shared" si="7"/>
        <v>512</v>
      </c>
      <c r="S30">
        <f t="shared" si="8"/>
        <v>2.2522522522522522E-3</v>
      </c>
      <c r="T30">
        <f t="shared" si="9"/>
        <v>-220.5</v>
      </c>
      <c r="U30">
        <f t="shared" si="9"/>
        <v>2.2522522522523403E-3</v>
      </c>
      <c r="W30">
        <f t="shared" si="10"/>
        <v>1.6891891891891893E-3</v>
      </c>
      <c r="X30">
        <f t="shared" si="11"/>
        <v>-220.75</v>
      </c>
      <c r="Y30">
        <f t="shared" si="11"/>
        <v>1.6891891891891442E-3</v>
      </c>
    </row>
    <row r="31" spans="1:25" x14ac:dyDescent="0.2">
      <c r="A31">
        <v>0.6</v>
      </c>
      <c r="C31">
        <f t="shared" si="0"/>
        <v>2.7027027027027024E-3</v>
      </c>
      <c r="D31">
        <f t="shared" si="1"/>
        <v>-220.4</v>
      </c>
      <c r="E31">
        <f t="shared" si="1"/>
        <v>2.7027027027026751E-3</v>
      </c>
      <c r="G31">
        <f t="shared" si="2"/>
        <v>266.39999999999998</v>
      </c>
      <c r="H31">
        <f t="shared" si="3"/>
        <v>222.1</v>
      </c>
      <c r="I31">
        <f t="shared" si="3"/>
        <v>266.39999999999998</v>
      </c>
      <c r="K31">
        <f t="shared" si="4"/>
        <v>0.44999999999999996</v>
      </c>
      <c r="L31">
        <f t="shared" si="5"/>
        <v>0.35000000000000009</v>
      </c>
      <c r="M31">
        <f t="shared" si="5"/>
        <v>0.44999999999999996</v>
      </c>
      <c r="O31">
        <f t="shared" si="6"/>
        <v>614.4</v>
      </c>
      <c r="P31">
        <f t="shared" si="7"/>
        <v>1023.5999999999999</v>
      </c>
      <c r="Q31">
        <f t="shared" si="7"/>
        <v>614.40000000000009</v>
      </c>
      <c r="S31">
        <f t="shared" si="8"/>
        <v>2.7027027027027024E-3</v>
      </c>
      <c r="T31">
        <f t="shared" si="9"/>
        <v>-220.4</v>
      </c>
      <c r="U31">
        <f t="shared" si="9"/>
        <v>2.7027027027026751E-3</v>
      </c>
      <c r="W31">
        <f t="shared" si="10"/>
        <v>2.0270270270270271E-3</v>
      </c>
      <c r="X31">
        <f t="shared" si="11"/>
        <v>-220.65</v>
      </c>
      <c r="Y31">
        <f t="shared" si="11"/>
        <v>2.0270270270270618E-3</v>
      </c>
    </row>
    <row r="32" spans="1:25" x14ac:dyDescent="0.2">
      <c r="A32">
        <v>0.7</v>
      </c>
      <c r="C32">
        <f t="shared" si="0"/>
        <v>3.153153153153153E-3</v>
      </c>
      <c r="D32">
        <f t="shared" si="1"/>
        <v>-220.3</v>
      </c>
      <c r="E32">
        <f t="shared" si="1"/>
        <v>3.153153153153232E-3</v>
      </c>
      <c r="G32">
        <f t="shared" si="2"/>
        <v>310.79999999999995</v>
      </c>
      <c r="H32">
        <f t="shared" si="3"/>
        <v>222.2</v>
      </c>
      <c r="I32">
        <f t="shared" si="3"/>
        <v>310.79999999999995</v>
      </c>
      <c r="K32">
        <f t="shared" si="4"/>
        <v>0.52499999999999991</v>
      </c>
      <c r="L32">
        <f t="shared" si="5"/>
        <v>0.44999999999999996</v>
      </c>
      <c r="M32">
        <f t="shared" si="5"/>
        <v>0.52499999999999991</v>
      </c>
      <c r="O32">
        <f t="shared" si="6"/>
        <v>716.8</v>
      </c>
      <c r="P32">
        <f t="shared" si="7"/>
        <v>1023.7</v>
      </c>
      <c r="Q32">
        <f t="shared" si="7"/>
        <v>716.8</v>
      </c>
      <c r="S32">
        <f t="shared" si="8"/>
        <v>3.153153153153153E-3</v>
      </c>
      <c r="T32">
        <f t="shared" si="9"/>
        <v>-220.3</v>
      </c>
      <c r="U32">
        <f t="shared" si="9"/>
        <v>3.153153153153232E-3</v>
      </c>
      <c r="W32">
        <f t="shared" si="10"/>
        <v>2.364864864864865E-3</v>
      </c>
      <c r="X32">
        <f t="shared" si="11"/>
        <v>-220.55</v>
      </c>
      <c r="Y32">
        <f t="shared" si="11"/>
        <v>2.3648648648648685E-3</v>
      </c>
    </row>
    <row r="33" spans="1:25" x14ac:dyDescent="0.2">
      <c r="A33">
        <v>0.8</v>
      </c>
      <c r="C33">
        <f t="shared" si="0"/>
        <v>3.6036036036036037E-3</v>
      </c>
      <c r="D33">
        <f t="shared" si="1"/>
        <v>-220.2</v>
      </c>
      <c r="E33">
        <f t="shared" si="1"/>
        <v>3.6036036036035668E-3</v>
      </c>
      <c r="G33">
        <f t="shared" si="2"/>
        <v>355.20000000000005</v>
      </c>
      <c r="H33">
        <f t="shared" si="3"/>
        <v>222.3</v>
      </c>
      <c r="I33">
        <f t="shared" si="3"/>
        <v>355.20000000000005</v>
      </c>
      <c r="K33">
        <f t="shared" si="4"/>
        <v>0.60000000000000009</v>
      </c>
      <c r="L33">
        <f t="shared" si="5"/>
        <v>0.55000000000000004</v>
      </c>
      <c r="M33">
        <f t="shared" si="5"/>
        <v>0.60000000000000009</v>
      </c>
      <c r="O33">
        <f t="shared" si="6"/>
        <v>819.2</v>
      </c>
      <c r="P33">
        <f t="shared" si="7"/>
        <v>1023.8</v>
      </c>
      <c r="Q33">
        <f t="shared" si="7"/>
        <v>819.2</v>
      </c>
      <c r="S33">
        <f t="shared" si="8"/>
        <v>3.6036036036036037E-3</v>
      </c>
      <c r="T33">
        <f t="shared" si="9"/>
        <v>-220.2</v>
      </c>
      <c r="U33">
        <f t="shared" si="9"/>
        <v>3.6036036036035668E-3</v>
      </c>
      <c r="W33">
        <f t="shared" si="10"/>
        <v>2.7027027027027029E-3</v>
      </c>
      <c r="X33">
        <f t="shared" si="11"/>
        <v>-220.45</v>
      </c>
      <c r="Y33">
        <f t="shared" si="11"/>
        <v>2.7027027027026751E-3</v>
      </c>
    </row>
    <row r="34" spans="1:25" x14ac:dyDescent="0.2">
      <c r="A34">
        <v>0.9</v>
      </c>
      <c r="C34">
        <f t="shared" si="0"/>
        <v>4.0540540540540543E-3</v>
      </c>
      <c r="D34">
        <f t="shared" si="1"/>
        <v>-220.1</v>
      </c>
      <c r="E34">
        <f t="shared" si="1"/>
        <v>4.0540540540541237E-3</v>
      </c>
      <c r="G34">
        <f t="shared" si="2"/>
        <v>399.6</v>
      </c>
      <c r="H34">
        <f t="shared" si="3"/>
        <v>222.4</v>
      </c>
      <c r="I34">
        <f t="shared" si="3"/>
        <v>399.6</v>
      </c>
      <c r="K34">
        <f t="shared" si="4"/>
        <v>0.67500000000000004</v>
      </c>
      <c r="L34">
        <f t="shared" si="5"/>
        <v>0.64999999999999991</v>
      </c>
      <c r="M34">
        <f t="shared" si="5"/>
        <v>0.67500000000000004</v>
      </c>
      <c r="O34">
        <f t="shared" si="6"/>
        <v>921.6</v>
      </c>
      <c r="P34">
        <f t="shared" si="7"/>
        <v>1023.9000000000001</v>
      </c>
      <c r="Q34">
        <f t="shared" si="7"/>
        <v>921.59999999999991</v>
      </c>
      <c r="S34">
        <f t="shared" si="8"/>
        <v>4.0540540540540543E-3</v>
      </c>
      <c r="T34">
        <f t="shared" si="9"/>
        <v>-220.1</v>
      </c>
      <c r="U34">
        <f t="shared" si="9"/>
        <v>4.0540540540541237E-3</v>
      </c>
      <c r="W34">
        <f t="shared" si="10"/>
        <v>3.0405405405405407E-3</v>
      </c>
      <c r="X34">
        <f t="shared" si="11"/>
        <v>-220.35</v>
      </c>
      <c r="Y34">
        <f t="shared" si="11"/>
        <v>3.0405405405405928E-3</v>
      </c>
    </row>
    <row r="35" spans="1:25" x14ac:dyDescent="0.2">
      <c r="A35">
        <v>1</v>
      </c>
      <c r="C35">
        <f t="shared" si="0"/>
        <v>4.5045045045045045E-3</v>
      </c>
      <c r="D35">
        <f t="shared" si="1"/>
        <v>-220</v>
      </c>
      <c r="E35">
        <f t="shared" si="1"/>
        <v>4.5045045045044585E-3</v>
      </c>
      <c r="G35">
        <f t="shared" si="2"/>
        <v>444</v>
      </c>
      <c r="H35">
        <f t="shared" si="3"/>
        <v>222.5</v>
      </c>
      <c r="I35">
        <f t="shared" si="3"/>
        <v>444</v>
      </c>
      <c r="K35">
        <f t="shared" si="4"/>
        <v>0.75</v>
      </c>
      <c r="L35">
        <f t="shared" si="5"/>
        <v>0.75</v>
      </c>
      <c r="M35">
        <f t="shared" si="5"/>
        <v>0.75</v>
      </c>
      <c r="O35">
        <f t="shared" si="6"/>
        <v>1024</v>
      </c>
      <c r="P35">
        <f t="shared" si="7"/>
        <v>1024</v>
      </c>
      <c r="Q35">
        <f t="shared" si="7"/>
        <v>1024</v>
      </c>
      <c r="S35">
        <f t="shared" si="8"/>
        <v>4.5045045045045045E-3</v>
      </c>
      <c r="T35">
        <f t="shared" si="9"/>
        <v>-220</v>
      </c>
      <c r="U35">
        <f t="shared" si="9"/>
        <v>4.5045045045044585E-3</v>
      </c>
      <c r="W35">
        <f t="shared" si="10"/>
        <v>3.3783783783783786E-3</v>
      </c>
      <c r="X35">
        <f t="shared" si="11"/>
        <v>-220.25</v>
      </c>
      <c r="Y35">
        <f t="shared" si="11"/>
        <v>3.3783783783783994E-3</v>
      </c>
    </row>
    <row r="36" spans="1:25" x14ac:dyDescent="0.2">
      <c r="A36">
        <v>1.5</v>
      </c>
      <c r="C36">
        <f t="shared" si="0"/>
        <v>6.7567567567567571E-3</v>
      </c>
      <c r="D36">
        <f t="shared" si="1"/>
        <v>-219.5</v>
      </c>
      <c r="E36">
        <f t="shared" si="1"/>
        <v>6.7567567567567988E-3</v>
      </c>
      <c r="G36">
        <f t="shared" si="2"/>
        <v>666</v>
      </c>
      <c r="H36">
        <f t="shared" si="3"/>
        <v>223</v>
      </c>
      <c r="I36">
        <f t="shared" si="3"/>
        <v>666</v>
      </c>
      <c r="K36">
        <f t="shared" si="4"/>
        <v>1.125</v>
      </c>
      <c r="L36">
        <f t="shared" si="5"/>
        <v>1.25</v>
      </c>
      <c r="M36">
        <f t="shared" si="5"/>
        <v>1.125</v>
      </c>
      <c r="O36">
        <f t="shared" si="6"/>
        <v>1536</v>
      </c>
      <c r="P36">
        <f t="shared" si="7"/>
        <v>1024.5</v>
      </c>
      <c r="Q36">
        <f t="shared" si="7"/>
        <v>1536</v>
      </c>
      <c r="S36">
        <f t="shared" si="8"/>
        <v>6.7567567567567571E-3</v>
      </c>
      <c r="T36">
        <f t="shared" si="9"/>
        <v>-219.5</v>
      </c>
      <c r="U36">
        <f t="shared" si="9"/>
        <v>6.7567567567567988E-3</v>
      </c>
      <c r="W36">
        <f t="shared" si="10"/>
        <v>5.0675675675675678E-3</v>
      </c>
      <c r="X36">
        <f t="shared" si="11"/>
        <v>-219.75</v>
      </c>
      <c r="Y36">
        <f t="shared" si="11"/>
        <v>5.0675675675675436E-3</v>
      </c>
    </row>
    <row r="37" spans="1:25" x14ac:dyDescent="0.2">
      <c r="A37">
        <v>2</v>
      </c>
      <c r="C37">
        <f t="shared" si="0"/>
        <v>9.0090090090090089E-3</v>
      </c>
      <c r="D37">
        <f t="shared" si="1"/>
        <v>-219</v>
      </c>
      <c r="E37">
        <f t="shared" si="1"/>
        <v>9.009009009008917E-3</v>
      </c>
      <c r="G37">
        <f t="shared" si="2"/>
        <v>888</v>
      </c>
      <c r="H37">
        <f t="shared" si="3"/>
        <v>223.5</v>
      </c>
      <c r="I37">
        <f t="shared" si="3"/>
        <v>888</v>
      </c>
      <c r="K37">
        <f t="shared" si="4"/>
        <v>1.5</v>
      </c>
      <c r="L37">
        <f t="shared" si="5"/>
        <v>1.75</v>
      </c>
      <c r="M37">
        <f t="shared" si="5"/>
        <v>1.5</v>
      </c>
      <c r="O37">
        <f t="shared" si="6"/>
        <v>2048</v>
      </c>
      <c r="P37">
        <f t="shared" si="7"/>
        <v>1025</v>
      </c>
      <c r="Q37">
        <f t="shared" si="7"/>
        <v>2048</v>
      </c>
      <c r="S37">
        <f t="shared" si="8"/>
        <v>9.0090090090090089E-3</v>
      </c>
      <c r="T37">
        <f t="shared" si="9"/>
        <v>-219</v>
      </c>
      <c r="U37">
        <f t="shared" si="9"/>
        <v>9.009009009008917E-3</v>
      </c>
      <c r="W37">
        <f t="shared" si="10"/>
        <v>6.7567567567567571E-3</v>
      </c>
      <c r="X37">
        <f t="shared" si="11"/>
        <v>-219.25</v>
      </c>
      <c r="Y37">
        <f t="shared" si="11"/>
        <v>6.7567567567567988E-3</v>
      </c>
    </row>
    <row r="38" spans="1:25" x14ac:dyDescent="0.2">
      <c r="A38">
        <v>3</v>
      </c>
      <c r="C38">
        <f t="shared" si="0"/>
        <v>1.3513513513513514E-2</v>
      </c>
      <c r="D38">
        <f t="shared" si="1"/>
        <v>-218</v>
      </c>
      <c r="E38">
        <f t="shared" si="1"/>
        <v>1.3513513513513598E-2</v>
      </c>
      <c r="G38">
        <f t="shared" si="2"/>
        <v>1332</v>
      </c>
      <c r="H38">
        <f t="shared" si="3"/>
        <v>224.5</v>
      </c>
      <c r="I38">
        <f t="shared" si="3"/>
        <v>1332</v>
      </c>
      <c r="K38">
        <f t="shared" si="4"/>
        <v>2.25</v>
      </c>
      <c r="L38">
        <f t="shared" si="5"/>
        <v>2.75</v>
      </c>
      <c r="M38">
        <f t="shared" si="5"/>
        <v>2.25</v>
      </c>
      <c r="O38">
        <f t="shared" si="6"/>
        <v>3072</v>
      </c>
      <c r="P38">
        <f t="shared" si="7"/>
        <v>1026</v>
      </c>
      <c r="Q38">
        <f t="shared" si="7"/>
        <v>3072</v>
      </c>
      <c r="S38">
        <f t="shared" si="8"/>
        <v>1.3513513513513514E-2</v>
      </c>
      <c r="T38">
        <f t="shared" si="9"/>
        <v>-218</v>
      </c>
      <c r="U38">
        <f t="shared" si="9"/>
        <v>1.3513513513513598E-2</v>
      </c>
      <c r="W38">
        <f t="shared" si="10"/>
        <v>1.0135135135135136E-2</v>
      </c>
      <c r="X38">
        <f t="shared" si="11"/>
        <v>-218.25</v>
      </c>
      <c r="Y38">
        <f t="shared" si="11"/>
        <v>1.0135135135135087E-2</v>
      </c>
    </row>
  </sheetData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OnlyMax Ranges</vt:lpstr>
      <vt:lpstr>OnlyMin Ranges</vt:lpstr>
      <vt:lpstr>OnlyMax Ranges floats</vt:lpstr>
    </vt:vector>
  </TitlesOfParts>
  <Company>Starwatcher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Houston</dc:creator>
  <cp:lastModifiedBy>Scott Dyer</cp:lastModifiedBy>
  <dcterms:created xsi:type="dcterms:W3CDTF">2015-04-28T18:45:33Z</dcterms:created>
  <dcterms:modified xsi:type="dcterms:W3CDTF">2019-09-09T18:16:52Z</dcterms:modified>
</cp:coreProperties>
</file>